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15" windowHeight="12645" tabRatio="951"/>
  </bookViews>
  <sheets>
    <sheet name="Instructions" sheetId="19" r:id="rId1"/>
    <sheet name="Vendor Requirements" sheetId="2" state="hidden" r:id="rId2"/>
    <sheet name="SysA" sheetId="18" r:id="rId3"/>
    <sheet name="SerA" sheetId="17" r:id="rId4"/>
    <sheet name="Search" sheetId="16" r:id="rId5"/>
    <sheet name="QA" sheetId="15" r:id="rId6"/>
    <sheet name="Reporting" sheetId="14" r:id="rId7"/>
    <sheet name="Addl Features" sheetId="13" r:id="rId8"/>
    <sheet name="NG911 Requirements" sheetId="12" r:id="rId9"/>
    <sheet name="IRR" sheetId="11" r:id="rId10"/>
    <sheet name="RoIP Requirements" sheetId="10" r:id="rId11"/>
    <sheet name="Manf Requirement" sheetId="9" r:id="rId12"/>
  </sheets>
  <definedNames>
    <definedName name="_xlnm._FilterDatabase" localSheetId="1" hidden="1">'Vendor Requirements'!$A$1:$D$222</definedName>
    <definedName name="aniali">SerA!$C$6</definedName>
    <definedName name="_xlnm.Print_Area" localSheetId="1">'Vendor Requirements'!$C$1:$F$225</definedName>
    <definedName name="_xlnm.Print_Titles" localSheetId="1">'Vendor Requirements'!$1:$1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3" l="1"/>
  <c r="C59" i="17"/>
  <c r="C3" i="16" l="1"/>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3" i="10"/>
  <c r="C4" i="10"/>
  <c r="C5" i="10"/>
  <c r="C6" i="10"/>
  <c r="C7" i="10"/>
  <c r="C8" i="10"/>
  <c r="C9" i="10"/>
  <c r="C10" i="10"/>
  <c r="C11" i="10"/>
  <c r="C12" i="10"/>
  <c r="C13" i="10"/>
  <c r="C14" i="10"/>
  <c r="C15" i="10"/>
  <c r="C16" i="10"/>
  <c r="C3"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3" i="14"/>
  <c r="C4" i="14"/>
  <c r="C5" i="14"/>
  <c r="C6" i="14"/>
  <c r="C7" i="14"/>
  <c r="C8" i="14"/>
  <c r="C9" i="14"/>
  <c r="C10" i="14"/>
  <c r="C11" i="14"/>
  <c r="C12" i="14"/>
  <c r="C13" i="14"/>
  <c r="C14" i="14"/>
  <c r="C15" i="14"/>
  <c r="C16" i="14"/>
  <c r="C17" i="14"/>
  <c r="C3" i="15" l="1"/>
  <c r="C4" i="15"/>
  <c r="C5" i="15"/>
  <c r="C6" i="15"/>
  <c r="C7" i="15"/>
  <c r="C8" i="15"/>
  <c r="C9" i="15"/>
  <c r="C10" i="15"/>
  <c r="C11" i="15"/>
  <c r="C12" i="15"/>
  <c r="C13" i="15"/>
  <c r="C14" i="15"/>
  <c r="C15" i="15"/>
  <c r="C16" i="15"/>
  <c r="C20" i="18" l="1"/>
  <c r="C3" i="9"/>
  <c r="C4" i="9"/>
  <c r="C5" i="9"/>
  <c r="C6" i="9"/>
  <c r="C7" i="9"/>
  <c r="C3" i="11"/>
  <c r="C4" i="11"/>
  <c r="C5" i="11"/>
  <c r="C6" i="11"/>
  <c r="C7" i="11"/>
  <c r="C8" i="11"/>
  <c r="C9" i="11"/>
  <c r="C10" i="11"/>
  <c r="C11" i="11"/>
  <c r="C12" i="11"/>
  <c r="C13" i="11"/>
  <c r="C14" i="11"/>
  <c r="C15" i="11"/>
  <c r="C16" i="11"/>
  <c r="C17" i="11"/>
  <c r="C18" i="11"/>
  <c r="C19" i="11"/>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10" i="18"/>
  <c r="C11" i="18"/>
  <c r="C12" i="18"/>
  <c r="C13" i="18"/>
  <c r="C14" i="18"/>
  <c r="C15" i="18"/>
  <c r="C16" i="18"/>
  <c r="C17" i="18"/>
  <c r="C18" i="18"/>
  <c r="C19" i="18"/>
  <c r="C51" i="19" l="1"/>
  <c r="C50" i="19"/>
  <c r="C49" i="19"/>
  <c r="C46" i="19"/>
  <c r="C45" i="19"/>
  <c r="C44" i="19"/>
  <c r="C41" i="19"/>
  <c r="C40" i="19"/>
  <c r="C39" i="19"/>
  <c r="C36" i="19"/>
  <c r="C35" i="19"/>
  <c r="C34" i="19"/>
  <c r="C31" i="19"/>
  <c r="C30" i="19"/>
  <c r="C29" i="19"/>
  <c r="C26" i="19"/>
  <c r="C25" i="19"/>
  <c r="C24" i="19"/>
  <c r="C16" i="19"/>
  <c r="C15" i="19"/>
  <c r="C14" i="19"/>
  <c r="C21" i="19"/>
  <c r="C20" i="19"/>
  <c r="C19" i="19"/>
  <c r="C11" i="19"/>
  <c r="C10" i="19"/>
  <c r="C9" i="19"/>
  <c r="C6" i="19"/>
  <c r="C5" i="19"/>
  <c r="C4" i="19"/>
  <c r="C9" i="18" l="1"/>
  <c r="C8" i="18"/>
  <c r="C7" i="18"/>
  <c r="C6" i="18"/>
  <c r="C5" i="18"/>
  <c r="C4" i="18"/>
  <c r="C3" i="18"/>
  <c r="C2" i="18"/>
  <c r="C2" i="17"/>
  <c r="C2" i="16"/>
  <c r="C2" i="15"/>
  <c r="C18" i="19" s="1"/>
  <c r="C22" i="19" s="1"/>
  <c r="C2" i="14"/>
  <c r="C2" i="13"/>
  <c r="C2" i="12"/>
  <c r="C2" i="11"/>
  <c r="C38" i="19"/>
  <c r="C42" i="19" s="1"/>
  <c r="C2" i="10"/>
  <c r="C43" i="19" s="1"/>
  <c r="C47" i="19" s="1"/>
  <c r="C2" i="9"/>
  <c r="C19" i="2"/>
  <c r="C20" i="2"/>
  <c r="C21" i="2"/>
  <c r="C22" i="2"/>
  <c r="C23" i="2"/>
  <c r="C24" i="2"/>
  <c r="C25" i="2"/>
  <c r="C26" i="2"/>
  <c r="C27" i="2"/>
  <c r="C28" i="2"/>
  <c r="C29" i="2"/>
  <c r="C30" i="2"/>
  <c r="C31" i="2"/>
  <c r="C32" i="2"/>
  <c r="C33" i="2"/>
  <c r="C122" i="2"/>
  <c r="C123" i="2"/>
  <c r="C124" i="2"/>
  <c r="C125" i="2"/>
  <c r="C126" i="2"/>
  <c r="C127" i="2"/>
  <c r="C128" i="2"/>
  <c r="C129" i="2"/>
  <c r="C130" i="2"/>
  <c r="C131" i="2"/>
  <c r="C132" i="2"/>
  <c r="C133" i="2"/>
  <c r="C134" i="2"/>
  <c r="C113" i="2"/>
  <c r="C114" i="2"/>
  <c r="C191" i="2"/>
  <c r="C192" i="2"/>
  <c r="C193" i="2"/>
  <c r="C194" i="2"/>
  <c r="C195" i="2"/>
  <c r="C196" i="2"/>
  <c r="C197" i="2"/>
  <c r="C50" i="2"/>
  <c r="C51" i="2"/>
  <c r="C52" i="2"/>
  <c r="C53" i="2"/>
  <c r="C54" i="2"/>
  <c r="C55" i="2"/>
  <c r="C56" i="2"/>
  <c r="C57" i="2"/>
  <c r="C58" i="2"/>
  <c r="C59" i="2"/>
  <c r="C60" i="2"/>
  <c r="C61" i="2"/>
  <c r="C62" i="2"/>
  <c r="C63" i="2"/>
  <c r="C64" i="2"/>
  <c r="C65" i="2"/>
  <c r="C66" i="2"/>
  <c r="C67" i="2"/>
  <c r="C68" i="2"/>
  <c r="C69" i="2"/>
  <c r="C70" i="2"/>
  <c r="C71" i="2"/>
  <c r="C72" i="2"/>
  <c r="C76"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13" i="19" l="1"/>
  <c r="C17" i="19" s="1"/>
  <c r="C8" i="19"/>
  <c r="C12" i="19" s="1"/>
  <c r="C3" i="19"/>
  <c r="C7" i="19" s="1"/>
  <c r="C48" i="19"/>
  <c r="C52" i="19" s="1"/>
  <c r="C28" i="19"/>
  <c r="C32" i="19" s="1"/>
  <c r="C33" i="19"/>
  <c r="C37" i="19" s="1"/>
  <c r="C23" i="19"/>
  <c r="C27" i="19" s="1"/>
  <c r="C119" i="2"/>
  <c r="C92" i="2"/>
  <c r="C116" i="2"/>
  <c r="C117" i="2"/>
  <c r="C118" i="2"/>
  <c r="C14" i="2" l="1"/>
  <c r="C15" i="2"/>
  <c r="C16" i="2"/>
  <c r="C17" i="2"/>
  <c r="C18" i="2"/>
  <c r="C13" i="2" l="1"/>
  <c r="C189" i="2"/>
  <c r="C190" i="2"/>
  <c r="C188" i="2"/>
  <c r="C181" i="2"/>
  <c r="C182" i="2"/>
  <c r="C183" i="2"/>
  <c r="C184" i="2"/>
  <c r="C185" i="2"/>
  <c r="C186" i="2"/>
  <c r="C187" i="2"/>
  <c r="C224" i="2"/>
  <c r="C225" i="2"/>
  <c r="C145" i="2"/>
  <c r="C146" i="2"/>
  <c r="C223" i="2"/>
  <c r="C151" i="2"/>
  <c r="C36" i="2"/>
  <c r="C37" i="2"/>
  <c r="C38" i="2"/>
  <c r="C39" i="2"/>
  <c r="C40" i="2"/>
  <c r="C41" i="2"/>
  <c r="C42" i="2"/>
  <c r="C43" i="2"/>
  <c r="C44" i="2"/>
  <c r="C45" i="2"/>
  <c r="C46" i="2"/>
  <c r="C47" i="2"/>
  <c r="C48" i="2"/>
  <c r="C49" i="2"/>
  <c r="C159" i="2"/>
  <c r="C160" i="2"/>
  <c r="C161" i="2"/>
  <c r="C162" i="2"/>
  <c r="C163" i="2"/>
  <c r="C164" i="2"/>
  <c r="C165" i="2"/>
  <c r="C166" i="2"/>
  <c r="C167" i="2"/>
  <c r="C115" i="2"/>
  <c r="C35" i="2"/>
  <c r="C88" i="2" l="1"/>
  <c r="C87" i="2"/>
  <c r="C82" i="2"/>
  <c r="C8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80" i="2"/>
  <c r="C179" i="2"/>
  <c r="C178" i="2"/>
  <c r="C177" i="2"/>
  <c r="C176" i="2"/>
  <c r="C175" i="2"/>
  <c r="C174" i="2"/>
  <c r="C173" i="2"/>
  <c r="C172" i="2"/>
  <c r="C171" i="2"/>
  <c r="C170" i="2"/>
  <c r="C169" i="2"/>
  <c r="C168" i="2"/>
  <c r="C158" i="2"/>
  <c r="C157" i="2"/>
  <c r="C156" i="2"/>
  <c r="C155" i="2"/>
  <c r="C154" i="2"/>
  <c r="C153" i="2"/>
  <c r="C152" i="2"/>
  <c r="C150" i="2"/>
  <c r="C149" i="2"/>
  <c r="C148" i="2"/>
  <c r="C147" i="2"/>
  <c r="C144" i="2"/>
  <c r="C143" i="2"/>
  <c r="C142" i="2"/>
  <c r="C141" i="2"/>
  <c r="C140" i="2"/>
  <c r="C139" i="2"/>
  <c r="C138" i="2"/>
  <c r="C137" i="2"/>
  <c r="C136" i="2"/>
  <c r="C135" i="2"/>
  <c r="C120" i="2"/>
  <c r="C121" i="2"/>
  <c r="C112" i="2"/>
  <c r="C111" i="2"/>
  <c r="C110" i="2"/>
  <c r="C109" i="2"/>
  <c r="C108" i="2"/>
  <c r="C107" i="2"/>
  <c r="C106" i="2"/>
  <c r="C105" i="2"/>
  <c r="C104" i="2"/>
  <c r="C103" i="2"/>
  <c r="C102" i="2"/>
  <c r="C101" i="2"/>
  <c r="C100" i="2"/>
  <c r="C99" i="2"/>
  <c r="C98" i="2"/>
  <c r="C97" i="2"/>
  <c r="C96" i="2"/>
  <c r="C95" i="2"/>
  <c r="C94" i="2"/>
  <c r="C93" i="2"/>
  <c r="C91" i="2"/>
  <c r="C90" i="2"/>
  <c r="C89" i="2"/>
  <c r="C86" i="2"/>
  <c r="C85" i="2"/>
  <c r="C84" i="2"/>
  <c r="C81" i="2"/>
  <c r="C80" i="2"/>
  <c r="C79" i="2"/>
  <c r="C78" i="2"/>
  <c r="C77" i="2"/>
  <c r="C75" i="2"/>
  <c r="C74" i="2"/>
  <c r="C73" i="2"/>
  <c r="C34" i="2"/>
  <c r="C12" i="2"/>
  <c r="C11" i="2"/>
  <c r="C10" i="2"/>
  <c r="C9" i="2"/>
  <c r="C8" i="2"/>
  <c r="C7" i="2"/>
  <c r="C6" i="2"/>
  <c r="C5" i="2"/>
  <c r="C4" i="2"/>
  <c r="C3" i="2"/>
  <c r="C2" i="2"/>
</calcChain>
</file>

<file path=xl/sharedStrings.xml><?xml version="1.0" encoding="utf-8"?>
<sst xmlns="http://schemas.openxmlformats.org/spreadsheetml/2006/main" count="1211" uniqueCount="617">
  <si>
    <t>The system architecture must support multi-media requests for assistance, other than simply voice.  Vendor must describe how the system supports multi media requests and describe industry testing for such requests including:</t>
  </si>
  <si>
    <t>d. Real Time Text</t>
  </si>
  <si>
    <t>e. Text to 911</t>
  </si>
  <si>
    <t>f. Text from 911</t>
  </si>
  <si>
    <t>g. Video calls to 911 maintaining 30 frames per second video if offered by the sender.</t>
  </si>
  <si>
    <t>h. Other call formats (non-interactive or advanced automatic crash notification calls for example)</t>
  </si>
  <si>
    <t>c.  Depending on permissions stations are able to review their own calls or those from other work stations.</t>
  </si>
  <si>
    <t>d.  Recordings include all call and media types answered or made in the system (voice, text, video etc.)</t>
  </si>
  <si>
    <t xml:space="preserve"> Survivability and Redundancy</t>
  </si>
  <si>
    <t xml:space="preserve"> Interfaces and Standards</t>
  </si>
  <si>
    <t xml:space="preserve"> Control Functions and Software Features</t>
  </si>
  <si>
    <t xml:space="preserve"> Future Expansion</t>
  </si>
  <si>
    <t xml:space="preserve"> Technical Specifications </t>
  </si>
  <si>
    <t xml:space="preserve"> Call Formats</t>
  </si>
  <si>
    <t xml:space="preserve"> Supported Interfaces</t>
  </si>
  <si>
    <t xml:space="preserve"> ALI Database Access</t>
  </si>
  <si>
    <t xml:space="preserve"> Intelligent Distribution of 9-1-1 Trunks and Lines with Queue Status</t>
  </si>
  <si>
    <t xml:space="preserve"> Integrated Voice Recording</t>
  </si>
  <si>
    <t xml:space="preserve"> Computer Aided Dispatch (CAD)</t>
  </si>
  <si>
    <t xml:space="preserve"> Clock Interface</t>
  </si>
  <si>
    <t xml:space="preserve"> Next Generation Functionality</t>
  </si>
  <si>
    <t xml:space="preserve"> Multi-Media Requests for Assistance</t>
  </si>
  <si>
    <t xml:space="preserve"> Management Information Systems (MIS) Requirements</t>
  </si>
  <si>
    <t xml:space="preserve"> Define expansion capabilities and benefits of the proposed solution.</t>
  </si>
  <si>
    <t xml:space="preserve"> System data must be replicated on multiple servers or at separate locations; no single centralized server solution is acceptable due to survivability and risk mitigation needs.</t>
  </si>
  <si>
    <t xml:space="preserve"> System must support multiple layers of redundant call processing and more than one level of survivability.</t>
  </si>
  <si>
    <t xml:space="preserve"> All major components proposed in the system should be fully redundant allowing for full geographical split location of the system. The system shall be designed to allow distribution of major components between multiple locations without requiring the purchase of additional hardware.</t>
  </si>
  <si>
    <t xml:space="preserve"> The system shall be capable of providing portable operator answering positions using a high-speed IP connection, WiFi connection or IP switched connection to remotely access the NG9-1-1 Telephony Solution utilizing a standalone laptop or other mobile device.</t>
  </si>
  <si>
    <t xml:space="preserve"> The solution must include options for industry standard telephones and be compatible with Voice Recording via IP.</t>
  </si>
  <si>
    <t xml:space="preserve"> The solution MUST meet or exceed all currently adopted NG9-1-1 Standards and be capable of communicating directly with multiple IP selective routing and/or SIP trunk solutions.</t>
  </si>
  <si>
    <t xml:space="preserve"> The NG9-1-1 Telephony Solution shall have the capability to provide a digital T1 (DS1 standard) and/or ISDN-PRI interface for 9-1-1 trunks and administrative lines. For T1s, this must be a direct connect T1 without the requirements for separate analog channel bank equipment. For ISDN-PRI, all relevant features, including Feature Group D, shall be supported. Must be capable of supporting single or dual spans. Must be capable of supporting a mix of T1 and ISDN-PRI on the same hardware.</t>
  </si>
  <si>
    <t xml:space="preserve"> Proposed system must process messages internally with a native SIP design. That is, it must send and receive real-time sessions internally as a SIP proxy.</t>
  </si>
  <si>
    <t xml:space="preserve"> Proposed system must be Session Initiation Protocol (SIP) standards compliant.</t>
  </si>
  <si>
    <t xml:space="preserve"> Proposed system must provide the following telephony interfaces; state your ability to provide each: </t>
  </si>
  <si>
    <t xml:space="preserve"> System should provide 3-digit transfers to other cities/counties in Washington State; and customized selection of various other agencies police/fire agencies.</t>
  </si>
  <si>
    <t xml:space="preserve"> The proposed system must have the ability to record, recall and play back at the minimum the last 30 minutes or the previous 20 calls at each workstation, whichever is greater.</t>
  </si>
  <si>
    <t xml:space="preserve"> The system must have a dedicated abandoned call button and separate abandoned call queue and support distinctive ringing for abandoned calls.</t>
  </si>
  <si>
    <t xml:space="preserve"> The system must be capable of conferencing a minimum of four (4) parties.</t>
  </si>
  <si>
    <t xml:space="preserve"> Call takers must have the ability to put a call on hold such that only they can retrieve it. Placing calls on hold must not be limited in the number of calls placed on hold or parked by the software, but rather be based on system capacity (IE available trunks/lines).</t>
  </si>
  <si>
    <t xml:space="preserve"> Proposed system must support multiple call queue configurations.</t>
  </si>
  <si>
    <t xml:space="preserve"> The system shall support the ability to transfer as required. The system must support pre-programmable intelligent transfer functionality. Including ability to populate a list of responding agencies by discipline based on the ALI information presented at the PSAP.</t>
  </si>
  <si>
    <t xml:space="preserve"> System must provide a maximum of 2 button transfer of 911 calls to a common bank (park function); Allowing another telecommunicator to pick up the call; or the same telecommunicators to retrieve the call.</t>
  </si>
  <si>
    <t xml:space="preserve"> System must indicate who “owns” the parked/held call; currently the parked call has an identifying arrow next to the held line. Combined “Park” should identify the call receiver position number or another proposal to easily and quickly ascertain who placed the call on “park”.</t>
  </si>
  <si>
    <t xml:space="preserve"> System must allow multiple “park” lines to allow multiple 911 calls, as well as, multiple business lines, to be placed into “park” to allow the call receiver the ability to prioritize based on emergency of the caller.</t>
  </si>
  <si>
    <t xml:space="preserve"> System button configuration must be customer definable and be able to accommodate a growing need for buttons for the future.</t>
  </si>
  <si>
    <t xml:space="preserve"> System must be able to house employee phone numbers in an easily accessed format for calling with minimal effort.</t>
  </si>
  <si>
    <t xml:space="preserve"> The system shall have call monitor/observe functionality.</t>
  </si>
  <si>
    <t xml:space="preserve"> The system shall be engineered to provide system-wide reliability. The vendor shall describe their system architecture with respect to the major components or modules, and describe how the system will react to a failure of each major component or module.</t>
  </si>
  <si>
    <t xml:space="preserve"> Automatic TDD/TTY answering system shall be provided system-wide that is utilized by each call-taking position. The system shall be capable of transferring and/or conferencing a TDD/TTY call. The system must allow users to store and access a minimum of 20 pre-programmed TDD/TTY messages and print the previous TDD/TTY conversations.</t>
  </si>
  <si>
    <t xml:space="preserve"> The proposed system shall have the demonstrated ability to effectively manage and process a variety of different call formats, identify current and/or future ability to manage the following:</t>
  </si>
  <si>
    <t xml:space="preserve"> The following incoming telephony interfaces shall be supported:</t>
  </si>
  <si>
    <t xml:space="preserve"> The NG9-1-1 Telephony Solution shall provide two output interfaces to the ALI retrieval system and have an auto and manual ALI re-bid capability.</t>
  </si>
  <si>
    <t xml:space="preserve"> ALI requests shall be made immediately after ANI has been decoded. (Systems that wait for the call taker to go off-hook before sending requests for ALI will not be considered.)</t>
  </si>
  <si>
    <t xml:space="preserve"> In addition to legacy ALI database access, the proposed system shall also natively support XML-ALI based information (PIDF-LO)</t>
  </si>
  <si>
    <t xml:space="preserve"> If the received ALI is unclear or incomplete, a call taker must be able to command the system to repeat the request to the database.</t>
  </si>
  <si>
    <t xml:space="preserve"> Manual requests of ALI shall be available for a call taker-entered ANI.</t>
  </si>
  <si>
    <t xml:space="preserve"> When a 9-1-1 call is received, the ANI controller shall accept multi-frequency codes extended from the Central office and decode the calling telephone number and display it on the screen associated with the answering call taker’s position for both 9-1-1 and Calling Line Identification (CLID) for administrative lines.</t>
  </si>
  <si>
    <t xml:space="preserve"> Immediately thereafter, the ANI controller shall automatically extend the 9-1-1 calling number data to the ALI computer. Then, the ALI information shall display the caller’s address with the ANI. Systems that wait to retrieve ALI until the call is answered are not acceptable.</t>
  </si>
  <si>
    <t xml:space="preserve"> The Telephony Solution must be capable of providing intelligent call distribution of 9-1-1 trunks and administrative lines. The Automatic Call Distribution (ACD) must allow for various routing options, including the following at minimum:</t>
  </si>
  <si>
    <t xml:space="preserve"> The system shall be configurable to allow call takers to bypass ACD assignment and answer any ringing 9-1-1 call directly. Permission to change this feature can be assigned on a per user basis.</t>
  </si>
  <si>
    <t xml:space="preserve"> The system shall allow supervisors and/or call-takers to view real time, concise ALI information of all 9-1-1 calls in queue at the PSAP as well as position status of each workstation from wall mounted reader board</t>
  </si>
  <si>
    <t xml:space="preserve"> System must incorporate a single headset solution that allows a dispatcher to hear and speak on both phone and radio audio through the single headset.</t>
  </si>
  <si>
    <t xml:space="preserve"> The system must provide a monitor/listen only headset jack at each 9-1-1 workstation that is capable of monitoring both phone and radio audio simultaneously.</t>
  </si>
  <si>
    <t xml:space="preserve"> The system must be capable of supporting non-proprietary IP phones, digital phones, and data lines requiring a dial and ring tone (fax machines, modems, and other legacy analog devices).</t>
  </si>
  <si>
    <t xml:space="preserve"> System must provide instant play back feature of calls to the call receiver; allows call receiver the ability to playback the entire 911 call over the phone to an officer or at the work station over a speaker.</t>
  </si>
  <si>
    <t xml:space="preserve"> Call takers must have the ability to retrieve and replay their last 10 calls from the workstation, at a minimum.</t>
  </si>
  <si>
    <t xml:space="preserve"> System must be adaptable to other logging recording system meeting NG9-1-1 Standards</t>
  </si>
  <si>
    <t xml:space="preserve"> System must be capable of pushing ANI/ALI to any modern CAD system via IP and Serial interface</t>
  </si>
  <si>
    <t xml:space="preserve"> The system must be capable of synchronizing to a network time protocol (NTP) source. In the absence of an NTP source, the system shall remain internally synchronized (common equipment and call handling workstations will be synchronized to the common equipment time).</t>
  </si>
  <si>
    <t xml:space="preserve"> The NG9-1-1 Telephony Solution shall provide connectivity to operate distributed PSAP environments across geographically separated sites. This shall include the ability to support a multiple deployment option including the capability to operate a backup site with automatic switchover.</t>
  </si>
  <si>
    <t xml:space="preserve"> The system shall use standard Ethernet LAN cabling between call handling positions and common equipment.</t>
  </si>
  <si>
    <t xml:space="preserve"> All System hardware that is “off the shelf” must have a 5 year support agreement from the hardware vendor, with 4 hour onsite parts replacement.</t>
  </si>
  <si>
    <t xml:space="preserve"> Vendor will quote price for recommended critical spare parts.</t>
  </si>
  <si>
    <t xml:space="preserve"> The system shall be equipped to run self-diagnostic programs and to automatically report any error via audible and visible alarms. In addition, system should provide an external trigger that may be used to initiate other notification systems such as texting, paging or email systems.</t>
  </si>
  <si>
    <t xml:space="preserve"> Emergency Call Routing Function (ECRF)</t>
  </si>
  <si>
    <t xml:space="preserve"> Emergency Services Routing Proxy (ESRP)</t>
  </si>
  <si>
    <t xml:space="preserve"> Emergency Call Routing Proxy (ECRP)</t>
  </si>
  <si>
    <t xml:space="preserve"> MSAG Conversion Service (MCS)</t>
  </si>
  <si>
    <t xml:space="preserve"> Traditional analog or digital telephone calls</t>
  </si>
  <si>
    <t xml:space="preserve"> Wireless calls in compliance with the Federal Communications Commission (“FCC”) Phase I and Phase II mandate for full call integration.</t>
  </si>
  <si>
    <t xml:space="preserve"> Voice Over IP (VoIP) in native (SIP) format in compliance with all currently adopted NG9-1-1 standards</t>
  </si>
  <si>
    <t xml:space="preserve"> Short Messaging System (“SMS”) messaging (Cellular Text), video and photo messaging services and other applicable technologies</t>
  </si>
  <si>
    <t xml:space="preserve"> Instant Messaging (IM)</t>
  </si>
  <si>
    <t xml:space="preserve"> Voice Over IM</t>
  </si>
  <si>
    <t xml:space="preserve"> The system, including MIS shall permit customization of the user interface on a customer and per user basis including screen layout, colors, and fonts.</t>
  </si>
  <si>
    <t xml:space="preserve"> The system must provide the ability to customize standard canned reports to tailor the output as the PSAP requires as well as provide the ability to generate custom reports.  Reports must be able to be saved and run again at a later time.</t>
  </si>
  <si>
    <t xml:space="preserve"> The system shall also provide the ability to schedule reports to be run at specified times and have a method of auto delivery of scheduled reports via email, and provide the ability to run dynamic parameters such as previous day, previous full month, previous year, etc.  </t>
  </si>
  <si>
    <t xml:space="preserve"> The MIS solution must be user programmable to allow for partitioning of remote PSAP/s management information that is retrievable via a secure method by only the PSAP receiving the call/s.</t>
  </si>
  <si>
    <t xml:space="preserve"> The MIS solution must support multiple customers and show site specific information.</t>
  </si>
  <si>
    <t xml:space="preserve"> Outgoing calls that are not connected show the date and time the call was initiated.</t>
  </si>
  <si>
    <t xml:space="preserve"> Proposed system must be compatible with the following PBX Interfaces:</t>
  </si>
  <si>
    <t xml:space="preserve"> The solution must include a PBX soft switch to support the required emergency 10-digit option for citizen reporting, and administrative telephone requirements at each location.  The system must have an intercom capability and recorded announcement capabilities that is customer configurable.</t>
  </si>
  <si>
    <t>System must have one-button transfer, call back, and blind transfer capability</t>
  </si>
  <si>
    <t>System must have independent microphone level and volume adjustments that are saved in the user profile</t>
  </si>
  <si>
    <t>System must have a phone number history search capability</t>
  </si>
  <si>
    <t>PBX functional requirements</t>
  </si>
  <si>
    <t>Users must be able to configure the layout of the graphical user interface 'windows' and window size and positions must be saved to user profile and follow user regardless of which workstation they are using</t>
  </si>
  <si>
    <t xml:space="preserve"> In addition to standard contacts for external call recorders, the workstation shall have a built-in and integrated call recorder as per the following definitions:</t>
  </si>
  <si>
    <t>a.      Built-in – The call recording functionality shall be accessible on-screen via the workstation’s GUI (Graphical User Interface).</t>
  </si>
  <si>
    <t>Surv/Red</t>
  </si>
  <si>
    <t>Interfaces</t>
  </si>
  <si>
    <t>Standards</t>
  </si>
  <si>
    <t>Functions &amp; Features</t>
  </si>
  <si>
    <t>Future Proofing</t>
  </si>
  <si>
    <t xml:space="preserve"> The NG9-1-1 Telephony Solution shall enable call-takers to perform one-button callback for any call type.</t>
  </si>
  <si>
    <t>Call Formats</t>
  </si>
  <si>
    <t>1a</t>
  </si>
  <si>
    <t>1b</t>
  </si>
  <si>
    <t>1c</t>
  </si>
  <si>
    <t>1d</t>
  </si>
  <si>
    <t>1e</t>
  </si>
  <si>
    <t>1f</t>
  </si>
  <si>
    <t>1g</t>
  </si>
  <si>
    <t>1h</t>
  </si>
  <si>
    <t>Admin/Maint</t>
  </si>
  <si>
    <t>Tech Specs</t>
  </si>
  <si>
    <t>ALI DB Access</t>
  </si>
  <si>
    <t>Queues</t>
  </si>
  <si>
    <t>1i</t>
  </si>
  <si>
    <t>Voice Recording</t>
  </si>
  <si>
    <t>CAD</t>
  </si>
  <si>
    <t>Clock Interface</t>
  </si>
  <si>
    <t>NG911 Functionality</t>
  </si>
  <si>
    <t>Multi Media</t>
  </si>
  <si>
    <t>Reporting</t>
  </si>
  <si>
    <t>PBX</t>
  </si>
  <si>
    <t xml:space="preserve">a.      CAMA (analog and T1) </t>
  </si>
  <si>
    <t xml:space="preserve">b.     Loop Start (analog and T1) </t>
  </si>
  <si>
    <t>c.      PRI (T1/E1 with or without QSig interface for PBX interconnect to other PBXs)</t>
  </si>
  <si>
    <t>d.     Ground Start</t>
  </si>
  <si>
    <t>a.      Traditional analog or digital telephone calls</t>
  </si>
  <si>
    <t>b.     Wireless calls in compliance with the FCC Phase I and Phase II mandate for full call integration</t>
  </si>
  <si>
    <t>c.      Voice over IP in native (SIP) format in compliance with the  all currently adopted NG9-1-1 Standards</t>
  </si>
  <si>
    <t>a.      Telephone Line Interface</t>
  </si>
  <si>
    <t>b.     Ring Down Line Interface</t>
  </si>
  <si>
    <t>c.      E9-1-1 CAMA Analog Trunk</t>
  </si>
  <si>
    <t>d.     Digital T1 Interface</t>
  </si>
  <si>
    <t>e.      ISDN Primary Rate Interface</t>
  </si>
  <si>
    <t>f.      Enhanced MF Signaling Interface</t>
  </si>
  <si>
    <t>g.     Direct IP Telephony Interconnection</t>
  </si>
  <si>
    <t>a.      The capability to route the call that has been waiting the longest to the first available operator (longest idle)</t>
  </si>
  <si>
    <t>b.     The capability to ring all answering positions</t>
  </si>
  <si>
    <t xml:space="preserve">c.      Linear </t>
  </si>
  <si>
    <t>d.     Circular</t>
  </si>
  <si>
    <t>e.      Multiple Queues</t>
  </si>
  <si>
    <t>f.      Refuse Call</t>
  </si>
  <si>
    <t>g.     Control DND</t>
  </si>
  <si>
    <t>h.     Overflow</t>
  </si>
  <si>
    <t>b.     Integrated – Individual recordings shall be accessible via their associated on-screen call records. In other words, the relationship between a given call event, the ALI, and associated audio recording is clearly displayed.</t>
  </si>
  <si>
    <t>a.      Analog</t>
  </si>
  <si>
    <t>b.     T1</t>
  </si>
  <si>
    <t>c.      ISDN-PRI with or without QSig</t>
  </si>
  <si>
    <t>d.     SIP over Ethernet</t>
  </si>
  <si>
    <t>The system shall deliver true NG9-1-1 functionality as envisioned by U.S. Department Of Transportation (“USDOT”), NENA and others). Agencies require that the system be compliant with standards of industry associations, regulatory bodies, carriers and vendors. Vendor must describe how the system will comply with standards as they exist at the time of proposal for such core NG9-1-1 functions as:</t>
  </si>
  <si>
    <t>VR</t>
  </si>
  <si>
    <t>NGF</t>
  </si>
  <si>
    <t>MM</t>
  </si>
  <si>
    <t>RPTS</t>
  </si>
  <si>
    <t>ALI</t>
  </si>
  <si>
    <t>CF</t>
  </si>
  <si>
    <t>IF</t>
  </si>
  <si>
    <t>TS</t>
  </si>
  <si>
    <t>FP</t>
  </si>
  <si>
    <t>SR</t>
  </si>
  <si>
    <t>IS</t>
  </si>
  <si>
    <t>FF</t>
  </si>
  <si>
    <t>AM</t>
  </si>
  <si>
    <t>Q</t>
  </si>
  <si>
    <t>CI</t>
  </si>
  <si>
    <t>#</t>
  </si>
  <si>
    <t>Solution proposed works with off the shelf hardware and agencies can purchase own hardware based on minimum/optimal specifications provided by Vendor.</t>
  </si>
  <si>
    <t>Detail any limitations to different sites using differing hardware.  For example a new site comes on the system, can they purchase new workstations that do not match those of other sites or must all sites upgrade to same configurations.</t>
  </si>
  <si>
    <t xml:space="preserve"> System Administration and Maintenance</t>
  </si>
  <si>
    <t>System allows users to log into any workstation with the same credentials and then select a "role" or "queue group" or multiples of such to log into.</t>
  </si>
  <si>
    <t>Able to make an outgoing call if the user is not logged into a queue.</t>
  </si>
  <si>
    <t>Able to make an outgoing call if user is busied.</t>
  </si>
  <si>
    <t>Incoming 911 call doesn't override when trying to make an outgoing call.</t>
  </si>
  <si>
    <t>Describe how/if the solution transitions PIDF-LO information into legacy MSAG locations for delivery to call taker interface and CAD through interface.</t>
  </si>
  <si>
    <t xml:space="preserve"> ALI and additional location data is displayed  with certainty radius and both are delivered to CAD.</t>
  </si>
  <si>
    <t>Supervisor can review, over write, or delete staff outgoing recordings.</t>
  </si>
  <si>
    <t>Supervisor can over write any outgoing recording on any line or queue, system wide, in cases of major events.</t>
  </si>
  <si>
    <t>If there is no identified role defined for the user a default layout is presented.</t>
  </si>
  <si>
    <t>If integrated map is used system it allows calls to be displayed and controlled (answered, held, hung up etc) on the map.</t>
  </si>
  <si>
    <t>Describe customer programmable (without network or Tier 1-3 support) ACD capabilities the system includes.</t>
  </si>
  <si>
    <t>Users must be able to adjust the size of the font for windows and tabs and setting must be saved in the user profile and follow user regardless of which workstation they are using</t>
  </si>
  <si>
    <t xml:space="preserve"> System must have the ability for a supervisor, or other authorized user or position, to remotely monitor another call taker position without the knowledge of the person being monitored; the system must also allow the monitoring party to be able to “take over” or barge in to the call if needed.</t>
  </si>
  <si>
    <t>System is able to return a fast busy when a queue has reached a designated maximum number of calls.</t>
  </si>
  <si>
    <t>ANI/ALI display can be customized and include NG911 PIDF information as it becomes available.</t>
  </si>
  <si>
    <t>Functional Elements in the solution allow each site/agency to have it's own policies, including security policies.</t>
  </si>
  <si>
    <t>Management Console Requirements meet or exceed NENA/APCO REQ-001.1.2-2018, Next Generation 9-1-1 Public Safety Answering Point Requirements.</t>
  </si>
  <si>
    <t>Ability to share incident data to other Functional Elements via Emergency Incident Data Document (EIDD) or Emergency Incident Data Object (EIDO)</t>
  </si>
  <si>
    <t>If Administrative PBX is involved in handling NG9-1-1 calls, then processing of administrative tasks shall not affect the performance of the emergency services.</t>
  </si>
  <si>
    <t xml:space="preserve"> Border Control Function (BCF) - BCF exists between the PSAP and any other external network to which is it connected and between the ESInet and the PSAP.</t>
  </si>
  <si>
    <t>i.      Based on any available information in the signaling message, for example language preference.</t>
  </si>
  <si>
    <t>1j</t>
  </si>
  <si>
    <t>j.    Multiple combinations of each option above</t>
  </si>
  <si>
    <t>If an emergency call has been alternate routed from another PSAP, the call taker will receive indication of the rerouting including the reason.</t>
  </si>
  <si>
    <t>If applicable, describe how the system integrates with additional data about a call, caller or location providers like RapidSOS or Smart911</t>
  </si>
  <si>
    <t xml:space="preserve"> Describe how the system could push additional data about a call, caller or location and other data to any modern CAD system via IP and Serial Interface in order to share beginning life cycle information of the incident.</t>
  </si>
  <si>
    <t xml:space="preserve"> If a DDoS mitigation service is used describe configuration and outline the DDoS strategy.</t>
  </si>
  <si>
    <t xml:space="preserve"> No single major component failure shall disable the system capacity.</t>
  </si>
  <si>
    <t>Ability to program system to leverage Virtual Hold Technology</t>
  </si>
  <si>
    <t>Interactive Media Response is provided with PBX system to allow for call answer.</t>
  </si>
  <si>
    <t xml:space="preserve"> The solution must be compliant with all applicable standards, requirements and specification, including but not limited to: 
UL
IETF
IEEE</t>
  </si>
  <si>
    <t>Planned Outage:  default routing (missing or malformed location information)</t>
  </si>
  <si>
    <t>Planned Outage:  PSAP - scheduled outage - after hours</t>
  </si>
  <si>
    <t>Planned Outage:  PSAP - scheduled outage - scheduled maintenance</t>
  </si>
  <si>
    <t>Unplanned Outage:  PSAP unscheduled outage</t>
  </si>
  <si>
    <t>Unplanned Outage:  PSAP evacuation</t>
  </si>
  <si>
    <t>Unplanned Outage:  PSAP unreachable (major disaster)</t>
  </si>
  <si>
    <t>How are PRRs tested for correctness during the implementation and editing process</t>
  </si>
  <si>
    <t>7a</t>
  </si>
  <si>
    <t>7b</t>
  </si>
  <si>
    <t>7c</t>
  </si>
  <si>
    <t>7d</t>
  </si>
  <si>
    <t>7e</t>
  </si>
  <si>
    <t>7f</t>
  </si>
  <si>
    <t>7g</t>
  </si>
  <si>
    <t>Describe your vision of the role PRRs will play in diverting calls with new characteristics such as IoT or non-interactive calls.</t>
  </si>
  <si>
    <t>9a</t>
  </si>
  <si>
    <t>9b</t>
  </si>
  <si>
    <t>9c</t>
  </si>
  <si>
    <t>9d</t>
  </si>
  <si>
    <t>Y/N/O</t>
  </si>
  <si>
    <t>For any systems that have active/stand-by, how are failures determined, and how long does it take to detect a failure and activate a stand-by system.</t>
  </si>
  <si>
    <t>How are databases, large and small, maintained reliable?  How long does replication take?</t>
  </si>
  <si>
    <t>Are processes to maintain and upgrade the systems stable, well documented, conservative, automated and are upgrades "slow-rolled"?</t>
  </si>
  <si>
    <t>What spares are required / recommended for equipment and where are the technicians relative to where the equipment would be installed?</t>
  </si>
  <si>
    <t>For systems that are active-active, are all redundant copies always active and always accepting traffic?  How do the clients detect failures and how long does that take?</t>
  </si>
  <si>
    <t>Describe company's involvement in standard making processes and roadmap to ensure solution continues to evolve as standards evolve.</t>
  </si>
  <si>
    <t>Able to prioritize incoming calls by queue and longest ring time.</t>
  </si>
  <si>
    <t>When making calls to a phone system that has automatic Media Answering system can recognize and send appropriate tones for system to accept input.</t>
  </si>
  <si>
    <t>Agencies can install workstation application onto another shared system (Phone application can be installed on a CAD workstation if it meets the system requirements)</t>
  </si>
  <si>
    <t xml:space="preserve"> As-built information will be provided including configuration diagrams, subnet plans and implementation punch lists. Documentation must show:  hosted CPE locations and configuration, hosted CPE connectivity and redundancy, ESInet system connectivity, equipment  and hardware components that represent a potential access point to the network that could present vulnerability.</t>
  </si>
  <si>
    <t>The system shall allow supervisors to view the status of each call taker positions and what queue(s) or roles they are logged into</t>
  </si>
  <si>
    <t>Presents the status of the following:  Number of Active 9-1-1 Calls, Number 9-1-1 Calls on Hold, Number of 9-1-1 Calls Ringing, Number of Active Call Takers, Ring time performance compared to Site specified standard (NENA, NFPA or other standard)</t>
  </si>
  <si>
    <t xml:space="preserve"> System shall be fully compatible with industry standard VoIP and analog recording solutions</t>
  </si>
  <si>
    <t xml:space="preserve"> Policy Routing Functions (PRF), Policy Store and Policy Routing Rules (PRR) - Identify for the following situation  how the solution addresses each of these situations and what options are available to the site/agency:</t>
  </si>
  <si>
    <t>Describe your vision of a Management Console user interface.</t>
  </si>
  <si>
    <t>Functional Elements in the solution allow each site/agency to control access to configuration data specific to that site/agency.</t>
  </si>
  <si>
    <t>Describe in detail how the solution accomplish the functionality described in NENA/APCO REQ-001.1.2-2018, Next Generation 9-1-1 Public Safety Answering Point Requirements</t>
  </si>
  <si>
    <t xml:space="preserve"> Comprehensive CDR data must be able to be exported to an archive database for an external MIS to consume. </t>
  </si>
  <si>
    <t>O</t>
  </si>
  <si>
    <t>Vendor acknowledges that proposers understand call handling, incident handling and dispatch functional elements and their solutions are prepared or are preparing to implement the standards related to these.  This includes but is not limited to:
NENA-STA-010.2-2017, NENA i3 Standard for Next Generation 9-1-1
ANS CANDIDATE NENA-STA-010.3-20YY, NENA i3 Standard for NG 9-1-1
NENA/APCO-REQ-001.1.2-2018, Next Generation 9-1-1 Public Safety Answering Point Requirements
NENA-STA-012.2-2017, NENA Standard for NG9-1-1 Additional Data
APCO/NENA 2.105.1-2017 EIDD
NENA-STA-019-2018, NG9-1-1 Call Processing Metrics Standard</t>
  </si>
  <si>
    <t xml:space="preserve"> The speed dial library must allow users to search for an entry by typing the first few letters of the entry to narrow down results, and must be capable of having separate lists for each site/agency.</t>
  </si>
  <si>
    <t>Must be able to transfer call to another PSAP inside or outside the state via predefined "star codes" or 10 digit number.  When using star code transfers, ALI Information must be transferred with the call</t>
  </si>
  <si>
    <t xml:space="preserve"> Proposed system must be expandable (without adding controllers or an additional rack or backroom also known as a forklift upgrade) to accommodate growth from current capacity. System expandability should support potential for expanding to serve new PSAPs without necessity for additional hardware at host sites.  Identify full number of stations/calls or other capabilities the system, as quoted, can expand to without additional racks, servers etc. at hosting sites</t>
  </si>
  <si>
    <t xml:space="preserve"> The system programming must include automatic diagnostic routines and the automatic notification of any system errors to both the normal system maintenance staff as well as identified site/agency staff.</t>
  </si>
  <si>
    <t xml:space="preserve"> Speed dial lists must be site/agency configurable and accessible from every workstation. Speed dial should be a one click or button operation. Speed dials must be able to be grouped into categories. Speed dials should be context sensitive such that a single speed dial button will perform different functions based on the current state of the call taker’s CTI application (Idle 9-1-1 etc.).</t>
  </si>
  <si>
    <t xml:space="preserve"> The system must provide alarming capabilities for any element of equipment or network failure to the vendor, and PSAP supervisory and site/agency IT staff.  Ability to notify via automated call, text or email to multiple separate contacts.</t>
  </si>
  <si>
    <t xml:space="preserve"> Vendor must detail how Tier 1 maintenance support is provided by site/agency staff (onsite training of staff, etc)</t>
  </si>
  <si>
    <t xml:space="preserve"> The system shall provide the ability to display ALI information or available additional data about a call, caller or location to the call-taker before the call is answered.  ANI/ALI information and additional data about a call, caller or location must be transferred with the call when a call is transferred to another dispatch position, or to another PSAP.  ALI rebids must be capable of having different timers for each site/agency.</t>
  </si>
  <si>
    <t>Functional Elements in the solution do not allow the provisioning of an site/agency to affect the provisioning of another site/agency.</t>
  </si>
  <si>
    <t>The system must provide a comprehensive integrated MIS solution that allows site/agency staff to report on real time as well as historical statistics.</t>
  </si>
  <si>
    <t xml:space="preserve"> The system must have a built-in site/agency configurable voice messaging system that will inform each user when they have a message waiting via message waiting light, email, or other method of notification and be configured to support a defined memory capacity.</t>
  </si>
  <si>
    <t xml:space="preserve"> The system shall have a complete portable solution for off-site call handling operations provided a nominal broadband access is achievable between the main or back-up PSAP and the virtual PSAP.</t>
  </si>
  <si>
    <t>Vendor must connect to State ESInet via SIP following the ESInet-PSAP SIP Interface Control Document (Appendix A)</t>
  </si>
  <si>
    <t xml:space="preserve">Integrated texting solution must be site/agency specific - some sites may integrate and others may not. </t>
  </si>
  <si>
    <t>If Site elects to integrate Vendor must integrate following the specifrications in MSRP Text to 9-1-1 Guide for PSAPS (Appendix B)</t>
  </si>
  <si>
    <t>Any quoted price must include costs associated with connecting to ESInet for SIP and MSRP if elected by the site.</t>
  </si>
  <si>
    <t>Quotes for system must be sparated by site/agency.</t>
  </si>
  <si>
    <t>Ability to deliver Voice Mail via .wav or other audio format by email or text if configured, and can be cconfigured by user/extension</t>
  </si>
  <si>
    <t>Ability to add voice mail boxes for extensions that do not have handsets attached</t>
  </si>
  <si>
    <t>On Site Administrators must be able to configure IVR/ACD.  Assistance available when needed</t>
  </si>
  <si>
    <t>On Site Administrators must be able to configure Add/Delete/Change Extensions as necessary   Assistance available when needed</t>
  </si>
  <si>
    <t>On Site Administrators Must be able to configure Voice Mail Boxes as necessary   Assistance available when needed</t>
  </si>
  <si>
    <t>Scalable call time out values with a maximum higher than 120 seconds</t>
  </si>
  <si>
    <t>On site and remote access to check Voicemail</t>
  </si>
  <si>
    <t>Prompts for the user to configure voice mail options</t>
  </si>
  <si>
    <t xml:space="preserve">Phone Options prompted for users, ability to turn of prompts if not needed </t>
  </si>
  <si>
    <t>Displays that allow to see if other lines are busy/on DND</t>
  </si>
  <si>
    <t>Ability to add Epansion Module for Reception Sets</t>
  </si>
  <si>
    <t>Ability to Transfer, Park/Hold conference incoming and outbound calls</t>
  </si>
  <si>
    <t>Caller ID from incoming calls</t>
  </si>
  <si>
    <t>Reporting available on Queues/Agent Groups Extensions etc</t>
  </si>
  <si>
    <t>Call Center Capability-Ability for Multi Call Anserining center that can scale from 1-20 positions as needed/logged in not attached to the 911 Call Answering solution</t>
  </si>
  <si>
    <t>Abiltiy to Configure System Contacts</t>
  </si>
  <si>
    <t>Abiltiy to Configure User Contacts</t>
  </si>
  <si>
    <t>Abiltiy to send call to voice mail after ringing</t>
  </si>
  <si>
    <t>Ability to place an extension into Do Not Disturb</t>
  </si>
  <si>
    <t>Ability to add Conference Sets</t>
  </si>
  <si>
    <t>Ability to customize ringers</t>
  </si>
  <si>
    <t>Abiltiy to configure Agent Groups, Auto Attendent/IVR, Prompt greetings that can be set by, mut not limited to:
Schedule, Holiday Rules, Emergency Rules, Impromptu Greetings as necessary to be recorded from any handset</t>
  </si>
  <si>
    <t>Voicemail Hot desking</t>
  </si>
  <si>
    <t>Ability to purchase phone sets of the shelf, ability to use existing hand sets would be preferred</t>
  </si>
  <si>
    <t xml:space="preserve">Configure call pick up from multiple extension locations.  </t>
  </si>
  <si>
    <t xml:space="preserve"> The system shall allow supervisors and/or call-takers to view real time, concise ALI information of all 9-1-1 calls in queue at the PSAP as well as position status of each workstation from any workstation</t>
  </si>
  <si>
    <t xml:space="preserve"> Proposed system shall support a distributed architecture and allow for flexible rules-based call routing using different gateways in different locations, including automated fail-over in case a gateway is temporarily unavailable. Automatic Alarming to NOC should gateway be unavailable.</t>
  </si>
  <si>
    <t xml:space="preserve"> The system architecture shall be such that the failure of any one component or module will not result in total system failure, but only the loss of the equipment associated with that module. All vital system modules must be protected through the use of redundant modules to eliminate any single point of failure. It is mandatory that any central processor shall be fully duplicated in a hot standby mode. Switch-over shall be automatic and shall not require manual intervention.  Automatic notification will be made to the NOC for any such failure.</t>
  </si>
  <si>
    <t>Call handling reliability will be defined in a Service Level Agreement and will include defects.  For example a call that is delivered without location information, or has severe echo, low audio or delay.</t>
  </si>
  <si>
    <t xml:space="preserve"> The system must be designed so that no calls in progress will be dropped or lost due to failure of the telephony servers. Conference servers are not an acceptable substitution.  Stand by phones are not required by the PSAP but could be used with PSAP agreement.</t>
  </si>
  <si>
    <t>Ability to pull and connect to hardwired satelite line.</t>
  </si>
  <si>
    <t>Describe any audible and visual signals which are available for incoming calls. Describe how calls are presented to a workstation and the ability of the user or administrator to configure these.</t>
  </si>
  <si>
    <t xml:space="preserve"> System must be touch screen, but must also be able to use the Genovation-type external keypad for dialing, hanging up, putting calls on hold, etc.  Genovations Keypad is configurable by local site administrators.</t>
  </si>
  <si>
    <t xml:space="preserve"> The system must provide a hold function that makes it possible for any 9-1-1 call taker to retrieve a call put on hold by another call taker.  ANI/ALI information and additional data about a call, caller or location must be handed to whoever retrieves the call.  </t>
  </si>
  <si>
    <t>Calls on hold show hold time, workstation last putting the call on hold and have an optional visual and audible hold reminder.</t>
  </si>
  <si>
    <t>Ability to export and upload data from csv.</t>
  </si>
  <si>
    <t>Ability to assign permissions at the user level to allow for updates to the list.</t>
  </si>
  <si>
    <t>Upgrades are backward compatible.</t>
  </si>
  <si>
    <t>Ability to send notice of mis-route digitally to db manager for correction.</t>
  </si>
  <si>
    <t>h.     Hardwired Sat Phone Connect</t>
  </si>
  <si>
    <t>i.      In house PBX Interface</t>
  </si>
  <si>
    <t>Automatic ALI rebid timing set by site by site administrators.</t>
  </si>
  <si>
    <t>Describe how the system reports incorrect ALI information to technical staff.</t>
  </si>
  <si>
    <t>Manual requests can be configured with site specific fields required i.e. Reason field.</t>
  </si>
  <si>
    <t xml:space="preserve"> The system shall have the ability to play pre-recorded system announcements to incoming callers and have separate recordings for each incoming line and queuefor both 911 and admin or PBX lines.  Perhaps using an Interactive Media Response FE.</t>
  </si>
  <si>
    <t>Comments</t>
  </si>
  <si>
    <t>Total</t>
  </si>
  <si>
    <t>Yes</t>
  </si>
  <si>
    <t>No</t>
  </si>
  <si>
    <t>Unanswered</t>
  </si>
  <si>
    <t>Other</t>
  </si>
  <si>
    <t>Y</t>
  </si>
  <si>
    <t>N</t>
  </si>
  <si>
    <t>Column1</t>
  </si>
  <si>
    <t>Add notes to the comment column to support the answer or provide additional information.  All answers will be summarized below.</t>
  </si>
  <si>
    <t>System Architecture</t>
  </si>
  <si>
    <t>SysA</t>
  </si>
  <si>
    <t>No system software components shall require any version or flavor of Unix operating system software in order to function, including, but not limited to, Solaris, Linux, POSIX, and RMX.</t>
  </si>
  <si>
    <t>No system software components shall require any Apple or Macintosh operating system software in order to function.</t>
  </si>
  <si>
    <t>System Architechure</t>
  </si>
  <si>
    <t>Server Architecture</t>
  </si>
  <si>
    <t>SerA</t>
  </si>
  <si>
    <t>5.1 Video</t>
  </si>
  <si>
    <t>Search Architecture</t>
  </si>
  <si>
    <t>Search</t>
  </si>
  <si>
    <t>Quality Assessment</t>
  </si>
  <si>
    <t>QA</t>
  </si>
  <si>
    <t>Each question shall be configurable to be weighted, and to be defined as either Yes/No, Yes/No/NA or multiple choice.</t>
  </si>
  <si>
    <t>Each question can be assigned to specific Metrics based on user needs.  For example, “Dispatch Knowledge” could be one broad Metric with multiple questions assigned to it.</t>
  </si>
  <si>
    <t>Rpt</t>
  </si>
  <si>
    <t>System can report Which employees received the most phone calls this month?</t>
  </si>
  <si>
    <t>System can report How many calls did the agency receive hourly this week?</t>
  </si>
  <si>
    <t>System can report What is Employee A's score on each assessment</t>
  </si>
  <si>
    <t>System can report How does QA  Employee B's assess Employee C on average?</t>
  </si>
  <si>
    <t>System can report Who scored the highest on Assessment 1?</t>
  </si>
  <si>
    <t>System can report What is the average "Citizen Satisfaction" per employee</t>
  </si>
  <si>
    <t>Additional Features</t>
  </si>
  <si>
    <t>AddlF</t>
  </si>
  <si>
    <t>Describe licensing options and costs for search, replay and reporting</t>
  </si>
  <si>
    <t>Describe licensing options and costs for instant recall for workstations</t>
  </si>
  <si>
    <t>Describe licensing options and costs for live monitoring</t>
  </si>
  <si>
    <t>Allow the conversion of analog channels and digital channels on a one-for-one basis to support VoIP and other digital mediums.</t>
  </si>
  <si>
    <t>Retrieve directly from hard drive(s) without having to use DAT, DVD or some other type of device.</t>
  </si>
  <si>
    <t>Easily and quickly enter the date, time and search parameters, using the keyboard or mouse. This includes using either the keyboard or mouse to select, search, retrieve and listen to several channels simultaneously.</t>
  </si>
  <si>
    <t>Isolate channels and time frames that are not consecutive and create one industry standard .wav file upon playback without user intervention that can be e-mailed, using right click mouse functionality, or otherwise be distributed at the user’s discretion.</t>
  </si>
  <si>
    <t>Install the system within 45 days of order.</t>
  </si>
  <si>
    <t>Provide on-site technical support within four hours, 24 hours per day, seven days per week, 365 days per year.</t>
  </si>
  <si>
    <t>Store data without degradation or audio loss, as well as ensure no degradation or audio loss upon retrieval and playback.</t>
  </si>
  <si>
    <t>Set recording triggers for independent channels and different triggers for different channels to ensure that all sounds are captured at the beginning and end of recording.</t>
  </si>
  <si>
    <t>Retrieve calls using ANI/ALI look-up.</t>
  </si>
  <si>
    <t>Provide actual time recording that allows the ability to reconstruct silence for playback and recording.</t>
  </si>
  <si>
    <t>Provide the ability to eliminate silence for playback and recording.</t>
  </si>
  <si>
    <t>System monitoring by the manufacturer or network operations center 24 hours a day, seven days a week, 365 days per year, with notification within 30 minutes of an alarm or error.</t>
  </si>
  <si>
    <t>Guarantee service parts availability for seven years.</t>
  </si>
  <si>
    <t>Provide factory authorized and trained technicians.</t>
  </si>
  <si>
    <t>Provide hands-on and classroom training for users and administrators taught by a company instructor.</t>
  </si>
  <si>
    <t>Provide five user references with similar size systems.</t>
  </si>
  <si>
    <t>The selected vendor shall provide hard copy and CD versions of user and technical manuals.</t>
  </si>
  <si>
    <t>Select and unselect channels while listening to recordings in playback and live monitor mode without interrupting playback or monitor.</t>
  </si>
  <si>
    <t>Adjust playback speed slower or faster.</t>
  </si>
  <si>
    <t>Reposition and start listening to a recording at any time by moving the cursor to another point in the recording.</t>
  </si>
  <si>
    <t>Provide a call list display that includes the call time, date, duration, recording channel, dialed digits, calling party telephone number and any notes attached to the record. Provide a multi-channel playback screen that allows the user to view channel activity in graphic blocks and see periods of activity and silence, as well as conversation length.</t>
  </si>
  <si>
    <t>NG911 Requirements</t>
  </si>
  <si>
    <t>NG911</t>
  </si>
  <si>
    <t>The Logging Service shall support logging of all significant events that occur within the PSAP, and any required additional data associated with them.</t>
  </si>
  <si>
    <t>The Logging Service shall support logging of all media that terminates in, or originates from, the PSAP.</t>
  </si>
  <si>
    <t>The Logging Service shall acquire live media as a silent participant in a live SIP session via the “siprec” protocol as defined in current IETF specifications.</t>
  </si>
  <si>
    <t>The Logging Service shall support audio mixing (combining of multiple audio streams into a single stream for playback).</t>
  </si>
  <si>
    <t>The Logging Service shall support playback of multiple video streams simultaneously.</t>
  </si>
  <si>
    <t>The Logging Service shall support a seek function for audio and video media.</t>
  </si>
  <si>
    <t>The Logging Service shall support simultaneous display and/or playback of logged data such that the original timing of the logged data is reproduced in the original sequence, and shall support seeking within this reconstructed data set.</t>
  </si>
  <si>
    <t>The Logging Service shall respond to an invalid seek request by seeking to the nearest valid point within the media or reconstructed data set.</t>
  </si>
  <si>
    <t>The Logging Service shall support retrieval of logged data for purposes of conducting evaluations and assessments of PSAP personnel performance, i.e. quality assurance and quality monitoring activities.</t>
  </si>
  <si>
    <t>The Logging Service shall support retrieval of large amounts of logged data for purposes of producing external copies. Examples would be copies produced in response to a subpoena, request from a Prosecutor, or media request.</t>
  </si>
  <si>
    <t>The Logging Service MAY support acquisition of audio from administrative phones via other methods.</t>
  </si>
  <si>
    <t>The Logging Service MAY support acquisition of display data (e.g. screen capture) via other methods.</t>
  </si>
  <si>
    <t>The Logging Service shall support single sign-on.</t>
  </si>
  <si>
    <t>The Logging Service shall support LDAP (Light Directory Application Protocol).</t>
  </si>
  <si>
    <t>The Logging Service shall support a “virtual logger” architecture, i.e. where a Logging Service can be shared by multiple agencies, but each agency has access to only its own data and configuration.</t>
  </si>
  <si>
    <t>The Logging Service may support parameterized queries of logged data.</t>
  </si>
  <si>
    <t>The Logging Service MAY support moving logged data to a long term storage repository</t>
  </si>
  <si>
    <t>The Logging Service shall support fault tolerant data storage such that failure of a single disk device will not result in loss of data.</t>
  </si>
  <si>
    <t>The Logging Service shall provide and support a fault-tolerant architecture that allows failover to another Logging Service in the event the primary Logging Service becomes unavailable.</t>
  </si>
  <si>
    <t>The Logging Service shall provide alarms by sending SNMP Trap messages.</t>
  </si>
  <si>
    <t xml:space="preserve">The Logging Service shall keep an “audit trail” of all configuration changes and all attempts to access logged data (successful and unsuccessful).  </t>
  </si>
  <si>
    <t xml:space="preserve">This audit trail shall contain the type of access or change, the parameter or data accessed, the username, and the date/time of the access or change.  The audit trail data constitutes a “chain of custody” record for the referenced data or configuration parameters.  </t>
  </si>
  <si>
    <t xml:space="preserve">The Logging Service shall support retention policies for logged data that deletes “expired” data as required by local business rules.  </t>
  </si>
  <si>
    <t>The Logging Service shall support “protect from deletion” functionality that allows the user to mark certain logged data to NOT be deleting when its retention period has expired.</t>
  </si>
  <si>
    <t>The Logging Service shall support a “rules and alerts” mechanism.  (A rule is a set of user-defined conditions, for example, media that contains certain words or phrases.  An alert is notification of a user that the rule has been satisfied).</t>
  </si>
  <si>
    <t>The Logging Service shall support synchronization in accordance with RFC 1305, [1].</t>
  </si>
  <si>
    <t>The Logging Service shall implement all functionality and interfaces specified in the current version of NENA i3 Standard.</t>
  </si>
  <si>
    <t>The Logging Service shall provide a Web Service interface to allow other Elements to log significant events, as defined in NENA i3 Standard.</t>
  </si>
  <si>
    <t>The Logging Service shall provide a Web Service interface to allow other Elements to log metadata, as defined in NENA i3 Standard.</t>
  </si>
  <si>
    <t>The Logging Service shall provide a Web Service interface to allow other elements to retrieve significant events, references to Media, and metadata, as defined in NENA i3 Standard.</t>
  </si>
  <si>
    <t>The Logging Service shall support playback/reproduction of media via RFC 2326  (RSTP), as defined in NENA i3 Standard.</t>
  </si>
  <si>
    <t>The Logging Service shall support acquisition of audio from administrative phones via the standard interface (See NENA i3 Standard).</t>
  </si>
  <si>
    <t>The Logging Service shall support acquisition of textual administrative communications via the standard interface (See NENA i3 Standard).</t>
  </si>
  <si>
    <t>The Logging Service shall support acquisition of display data (e.g. screen capture) via the standard interface (See NENA i3 Standard).</t>
  </si>
  <si>
    <t>Instand Recall Recorder</t>
  </si>
  <si>
    <t>IRR</t>
  </si>
  <si>
    <t>The IRR shall support logging of all media that terminates in, or originates from, the PSAP.</t>
  </si>
  <si>
    <t xml:space="preserve">The IRR shall support an interface that allows the user to query and retrieve a list of recordings for a pre-configured time period (up to n minutes/hours ago).  </t>
  </si>
  <si>
    <t>This pre-configured time period shall be configurable per user or per position, based on local policy and user access rights.</t>
  </si>
  <si>
    <t>The IRR shall support an interface that allows an administrator to configure a per-user or per-position list of destination devices, radio channels and/or talkgroups to be included in the list when query results are returned.  Recordings from devices, channels or talkgroups that are not in this configuration list will not be selected for return to that user.</t>
  </si>
  <si>
    <t>The IRR shall support the capability to seek backwards and forwards within audio or video during replay.</t>
  </si>
  <si>
    <t>The IRR shall support pause and play control for audio and video replay.</t>
  </si>
  <si>
    <t>The IRR shall support replay of multiple audio recordings simultaneously (i.e. phone call and one or more radio channels or talkgroups),</t>
  </si>
  <si>
    <t>The IRR shall support mute/unmute of individual audio streams during playback.</t>
  </si>
  <si>
    <t>The IRR shall support replay of multiple video recordings simultaneously.</t>
  </si>
  <si>
    <t>The IRR shall support recall of all messages within a textual conversation, and the capability to return all of them to the user.</t>
  </si>
  <si>
    <t>The IRR shall support retrieval of audio, picture and video data received as part of a multimedia message (i.e. one with text and audio, picture, or video), along with the textual content of the message.</t>
  </si>
  <si>
    <t>The IRR shall support the capability to jump to the beginning of the previous message (or audio or video recording).</t>
  </si>
  <si>
    <t>The IRR shall support the capability to jump to the beginning of the next message (or audio or video recording).</t>
  </si>
  <si>
    <t>The IRR shall handle attempts to seek to an invalid point (prior to, or beyond available data) by notifying the user of the invalid attempt, and by seeking to the closest valid point within the data.</t>
  </si>
  <si>
    <t xml:space="preserve">The IRR shall support the capability to perform authorization for all interface functions in accordance with local policy.  </t>
  </si>
  <si>
    <t>The IRR shall support replay, recall, and transfer of recorded data to multiple users or external systems such that each user or external system can utilize these functions without affecting or being affected by concurrent use of these functions by another user or system.</t>
  </si>
  <si>
    <t>The system shall support the Motorola MCC 7500 Application Programing Interface for the purpose of recording available talkgroups and conventional channels.</t>
  </si>
  <si>
    <t>The system shall support the MCC 7500 API for Motorola Astro version 7.6 and later.</t>
  </si>
  <si>
    <t>The system shall have completed Validation Testing in Motorola’s lab, and respondent shall provide the Motorola certificate to verify that tests were completed.</t>
  </si>
  <si>
    <t>The system shall support configuring all available talkgroups, and a subset of those talkgroups for the purpose of recording them via the MCC 7500 API.</t>
  </si>
  <si>
    <t>The system shall support defining and displaying an optional user-defined name per talkgroup that is different from the name assigned in the radio system.</t>
  </si>
  <si>
    <t>The system shall support designating specific talkgroups as “high priority” so that traffic from those talkgroups will be given priority for delivery over the network when available bandwidth is severely limited.</t>
  </si>
  <si>
    <t>The system shall support recording encrypted channels through the MCC 7500 API, and designating which channels should be decrypted by the Voice Processing Module.</t>
  </si>
  <si>
    <t>The system shall provide an MCC 7500 API capable proxy application that will run on a Motorola Archiving Information Server.</t>
  </si>
  <si>
    <t>The proxy described above shall encrypt sensitive information, including, but not limited to, usernames and passwords with FIPS-approved algorithms, and shall store all such information in that encrypted form.</t>
  </si>
  <si>
    <t>The proxy shall support registering for, and decoding of, all vocoders supported by the Logging functions of the MCC 7500 API.</t>
  </si>
  <si>
    <t>The proxy shall support all MCC 7500 API functions designed to support Logging Recorders.</t>
  </si>
  <si>
    <t>The proxy shall support extensive logging of messages sent and received through the MCC 7500 API for troubleshooting purposes.</t>
  </si>
  <si>
    <t>Critical or serious errors encountered by the proxy during initialization or operation shall be written to a proxy-specific Windows Application event log on the AIS PC.</t>
  </si>
  <si>
    <t>RoIP</t>
  </si>
  <si>
    <t>Radio over IP</t>
  </si>
  <si>
    <t>Manufacturer Requirements</t>
  </si>
  <si>
    <t>Manf</t>
  </si>
  <si>
    <t xml:space="preserve">The system can provide a user interface based on Web 2.0/3.0 Architecture for end user interactions including Searching, Reporting, Quality and Auditing.  </t>
  </si>
  <si>
    <t>The system can utilize js, JSON, ASP.NET and .NET technologies for end user interactions.</t>
  </si>
  <si>
    <t>The system can provide a method for data encryption on the file system where files are stored.  The key can be flexible and user definable by CRESA</t>
  </si>
  <si>
    <t>The system can be able to write to any storage device visible as a mounted Windows Volume including Hard Drives, NAS storage, SAN storage or remote volumes.</t>
  </si>
  <si>
    <t xml:space="preserve">The system can support Mirrored Volumes whereby data is written to two places simultaneously and continuously checked for integrity.  </t>
  </si>
  <si>
    <t>The system can support passive capture via passive network connection for SMS/MMS, RTT &amp; MSRP.</t>
  </si>
  <si>
    <t>The system can support screen capture and be capable of simultaneously capturing screens from multiple displays connected to a computer with hi scale resolution supporting 32” or larger multiple monitors.</t>
  </si>
  <si>
    <t>The system can be capable of capturing ANI/ALI data and associating that data with the audio recording(s) to which it belongs.</t>
  </si>
  <si>
    <t>The system can be capable of capturing CAD data from external data sources and align the data with the appropriate recording.</t>
  </si>
  <si>
    <t>The system can support de-trunking of trunked radio communications.  De-trunking is the process of utilizing real-time channel/frequency assignment information to follow a conversation on a trunked radio system.</t>
  </si>
  <si>
    <t>The system can support capturing radio communications traffic, both voice and metadata, via major RoIP (Radio over IP) protocols including, but not limited to, P25 ISSI/CSSI and Motorola’s MCC 7500, Harris VNIC &amp; Bosch/Telex.</t>
  </si>
  <si>
    <t>The system can provide Auto Discovery of phones and users when network capture is being used.  Auto Discovery is the capability of a system to recognize and add new phones and users when they first appear on the network, without requiring a person to manually add the phone or user to the system’s configuration.</t>
  </si>
  <si>
    <t>The system can provide a method for restricting capture of any specific communication types (i.e. email / chat / VoIP, etc.) by individual user and by defined group of users.</t>
  </si>
  <si>
    <t>The system can provide a Web Service interface to allow external systems to retrieve significant events, references to Media, and metadata.</t>
  </si>
  <si>
    <t>The system can perform full-text indexing of all logged textual data, including attachments to communications.</t>
  </si>
  <si>
    <t>The system can be capable of performing phonemic indexing of all voice conversation data.</t>
  </si>
  <si>
    <t>The system can provide and support a fault-tolerant architecture that allows failover to another Logging Service in the event the primary Logging Service becomes unavailable.</t>
  </si>
  <si>
    <t xml:space="preserve">The system can keep an “audit trail” of all configuration changes and all attempts to access logged data (successful and unsuccessful).  This audit trail SHALL contain the type of access or change, the parameter or data accessed, the username, and the date/time of the access or change.  The audit trail data constitutes a “chain of custody” record for the referenced data or configuration parameters. </t>
  </si>
  <si>
    <t xml:space="preserve">The system can support user-defined retention policies for all logged data that cause automatic deletion of logged data after a user-defined retention period, without requiring manual deletion.  </t>
  </si>
  <si>
    <t>These retention policies can be capable of operating in the “virtual logger” architecture as described above.</t>
  </si>
  <si>
    <t>The system can not employ a fixed-size database that operates in “ring buffer” fashion, i.e. one that moves the write pointer to the top of the data file when the end of the data file has been reached, thereby overwriting older records in the file.  This kind of database does not comply with agency business rules governing retention of data.</t>
  </si>
  <si>
    <t>The system can support synchronization to an NG 9-1-1 Master Clock per the NENA NG9-1-1 PSAP Master Clock Standard.</t>
  </si>
  <si>
    <t>The system can support Mirrored Volumes whereby data is synchronized and written to two locations simultaneously.</t>
  </si>
  <si>
    <t>The system can support writing data from the database to a volume location for redundancy.  In the event of a database problem the system can be fully recoverable from the redundant data in the volume location.  Thus data can be read from a volume into to an empty database to allow for full metadata recovery as well as content data recovery.</t>
  </si>
  <si>
    <t>The system can support G.711 and GSM 6.10 compression for the .WAV voice files.</t>
  </si>
  <si>
    <t xml:space="preserve">The system can provide a means of verifying that the data in a communication content file has not been modified since the data was first captured and written to the file.  </t>
  </si>
  <si>
    <t>System can support Video Capture from body worn cameras.</t>
  </si>
  <si>
    <t>System can support Video/Audio live streaming from body worn and premise cameras.</t>
  </si>
  <si>
    <t>The system can support streaming video via RTSP for real time video viewing.</t>
  </si>
  <si>
    <t>The system can support uploaded video from Mobile phones and store it in web friendly MP4 format.</t>
  </si>
  <si>
    <t>The system can support Android capture of text / MMS, video, picture with automatic upload for investigation purposes.</t>
  </si>
  <si>
    <t>The system can support video transcoding using GPU from AVI, 3GP and other formats to web friendly MP4 video.</t>
  </si>
  <si>
    <t>They system can support Server based RTSP and Client based RTSP for live video streaming.</t>
  </si>
  <si>
    <t>The system can support H264/AAC encoded MP4 as standard.</t>
  </si>
  <si>
    <t>The system can support Active Directory and other LDAP-compliant directories for obtaining users, groups and user/group information.</t>
  </si>
  <si>
    <t>The system can support obtaining group information from Active Directory and other LDAP-compliant directories.  In addition, the system can allow for the creation of system-specific users, groups and properties in its own directory that are not defined in the external LDAP directory.</t>
  </si>
  <si>
    <t>The system can allow a user to belong to multiple groups simultaneously, both within the external LDAP directory, and within the system’s own directory.</t>
  </si>
  <si>
    <t>The system can be capable of obtaining workstation name and information for all computers on the network from Active Directory or other LDAP-compliant directories.</t>
  </si>
  <si>
    <t>The system can be capable of obtaining user and group information directly from Active Directory or other LDAP-compliant directories.   Adds, moves, and changes made within Active Directory (or other LDAP directories) can be automatically reflected in the system’s directory without requiring any manual user action.</t>
  </si>
  <si>
    <t>If a user, group or computer object is renamed in the Active Directory or other LDAP directory, the renaming can be automatically reflected in the system without requiring any user action.  Any captured communications or other system properties that were owned or assigned to that user, group or computer can automatically remain owned or assigned to the renamed user, group or computer.</t>
  </si>
  <si>
    <t>If a user or group is disabled in the existing Active Directory or other LDAP directory, then that user or group can be automatically disabled in the proposed system without requiring any additional user action.</t>
  </si>
  <si>
    <t>If a user, group or computer is deleted in the existing Active Directory or other LDAP directory, then that user, group or computer can be automatically disabled in the proposed system without requiring any additional user action.  The object can still exist in the system for historic purposes, but can not be allowed any access to system data or resources.</t>
  </si>
  <si>
    <t>The system can be capable of using Windows Logins for access to the system.</t>
  </si>
  <si>
    <t>The system can be capable of utilizing the existing Active Directory or other LDAP directory password polices.  Thus if the user can change the password every 60 days and the password has to be 10 alpha-numeric characters long then these policies will be enforced in the existing directory, and the system can work with these policies, and not impose different or separate policies.</t>
  </si>
  <si>
    <t>The system can support HTTP / HTTPS access to the system’s communication content.  Secure access is preferred.  No system that utilizes thick client communication or allows direct access to communication content by the end users will be considered.</t>
  </si>
  <si>
    <t>The system can support an unlimited number of users and one version of browser-based software for all searching, retrieving, viewing and playback of messages.  The system can support all advanced playback and search features from one version of browser-based software without requiring the use of thick client software.</t>
  </si>
  <si>
    <t>The system can be cross browser supported for Mozilla FireFox, Google Chrome Edge and Internet Explorer.</t>
  </si>
  <si>
    <t>The system can support “relevance based” search results like Google and other major search engines.</t>
  </si>
  <si>
    <t>The system can support showing the results and the amount of time in seconds for the search results to be rendered like Google.</t>
  </si>
  <si>
    <t xml:space="preserve">The system can NOT limit search results from the browser interface.  </t>
  </si>
  <si>
    <t>The system can return results to the browser window and allow for unlimited scrolling.  Example:  2 million results in .67 seconds with unlimited scrolling.</t>
  </si>
  <si>
    <t>The system can support all content types to be displayed in the timeline reconstructor.  This allows for full scenario reconstruction.  Voice, Video, Text can be supported with an unlimited amount of time and channels.</t>
  </si>
  <si>
    <t>Search operators for time can also be supported.  Thus if Today, Yesterday, Last Week, This Week etc. is selected, then the corresponding communications for that time period are pulled up.</t>
  </si>
  <si>
    <t>The system shall not require any dedicated workstation(s) for searching, displaying or playing back communications.  A user can be able to use the standard PC at their desk to perform these functions.</t>
  </si>
  <si>
    <t xml:space="preserve">Search results can be displayed based on user preference.  Users can be able to do column resizing, column reordering, unlimited column sorting and have column display preferences.  </t>
  </si>
  <si>
    <t>The user can be able to set their page size limit for search results.</t>
  </si>
  <si>
    <t>Administrators of the system can have the option of setting the default view for all users.  This allows for streamlined access and training for viewing results.  Users will be able to set their own preferences after they access the system.</t>
  </si>
  <si>
    <t>Search results can allow for filtering by allowing the user to right-click a field in the search results grid and filter out records that contain (or do not contain) data that differs from the contents of that field.</t>
  </si>
  <si>
    <t>Filtering can be supported on field in any column that is visible in the search results grid.</t>
  </si>
  <si>
    <t xml:space="preserve">Filtering can be supported to “Filter To” or “Filter Out” functionality.  This allows the user to zero in quickly on their results and find exactly what they are looking for.  </t>
  </si>
  <si>
    <t>Voice playback can be supported without requiring any ActiveX plug-ins other than those that are supplied as part of the operating system.</t>
  </si>
  <si>
    <t>Voice playback can support simultaneous multi-channel playback with the option to ignore or play audio silent periods between recordings.  This can be displayed in a graphical format.</t>
  </si>
  <si>
    <t>Sequential replay of multiple recordings can be supported.  This allows the end user to select a range of messages and play them continuously.  This is required for monitoring communications and quality assurance.</t>
  </si>
  <si>
    <t>The playback can contain an interactive waveform display such that the user can click anywhere on the waveform graph and jump to that point in the voice recording.</t>
  </si>
  <si>
    <t>The waveform display can show silent periods as well as active communication periods.  Displaying silent periods helps the user locate periods of interest in the recording more quickly.</t>
  </si>
  <si>
    <t>Annotations of audio sections can be supported within the browser application.  Annotations allow users to mark points within the call so other users can listen to the relevant portions of the call.  No external or third party software can be utilized for this functionality.</t>
  </si>
  <si>
    <t>The user can be able to redact (i.e. render silent) a section of the audio being played back within the browser application.  No external or third party software can be utilized for this functionality.</t>
  </si>
  <si>
    <t>Annotations and redactions can be supported without altering the original voice file.</t>
  </si>
  <si>
    <t>The waveform display can display the time along the top of the graph so the end user knows exactly at what time events occurred.</t>
  </si>
  <si>
    <t>The system can support Instant Recall from the browser.  Instant recall can be able to be locked down to the last X minutes of calls from positions that the user is authorized to see.</t>
  </si>
  <si>
    <t>The default entry page into the system can be configurable such that the dispatchers automatically come to a configured instant recall page when they open the browser application.</t>
  </si>
  <si>
    <t>The search results of the full-text search can highlight matching terms within the message viewer so the user can easily see which terms matched the search criteria.</t>
  </si>
  <si>
    <t>The message viewer can show friendly icons for attachments so the users know if it is a PDF or Word document attached to an email.</t>
  </si>
  <si>
    <t>The full-text search engine can support relevance-based search results as well as synonyms, free text, inflection and weighted searching.</t>
  </si>
  <si>
    <t>Chat display can highlight the text from different persons in different colors so that it is easy for the user to distinguish who is talking.</t>
  </si>
  <si>
    <t>The system can support the printing, exporting and emailing of messages directly from the results grid.</t>
  </si>
  <si>
    <t>The system can support export to spreadsheet from the grid.  The export to spreadsheet function can be capable of showing additional and selectable  metadata associated with the messages selected.</t>
  </si>
  <si>
    <t>The system can support book marking of messages into bookmark folders.</t>
  </si>
  <si>
    <t>The system can support locking / unlocking messages for litigation hold purposes as an administrative function.</t>
  </si>
  <si>
    <t>The system can support tagging of messages.  Tags can be preset for alpha-numeric, integers, date/time etc.</t>
  </si>
  <si>
    <t>Tags can be searchable throughout the system.</t>
  </si>
  <si>
    <t>The system can support the downloading of messages to a network or local computer location by authorized users.</t>
  </si>
  <si>
    <t>Quality Assessments can support unlimited user definable Metrics and Questions.</t>
  </si>
  <si>
    <t>Quality Assessment forms can be exportable so that they can be shared and reused with ease.</t>
  </si>
  <si>
    <t>Playback controls can be visible when a Quality Assessment is performed on a voice call.  This allows the user to control playback while assessing the call.</t>
  </si>
  <si>
    <t>Quality Assessments can support cumulative mass-based scoring.  This allows questions to have varying importance within the assessment.</t>
  </si>
  <si>
    <t>Quality Assessment questions can support: multiple choice (0-100% correct), Yes/No, Yes/No/NA as well as negate the entire assessment.</t>
  </si>
  <si>
    <t>Both Communications and Quality Assessments can be reportable.</t>
  </si>
  <si>
    <t>Reporting can support drill down to the message detail.  The messages can be viewable from the reporting module.</t>
  </si>
  <si>
    <t>The reporting module can be web based with no ActiveX or other software plug-ins required for operation.</t>
  </si>
  <si>
    <t>The graphs can support drill down capabilities.</t>
  </si>
  <si>
    <t>Data can be organized so that the CRESA has the option to connect to the data using 3rd party reporting tools like Business Objects and Crystal Reports.</t>
  </si>
  <si>
    <t>The reporting module can support filtering on assessment (all instances of that assessment), Assessor (assessment taker), Subject (an assessed person), Metric (question category like “Citizen Satisfaction”) and time frame (any range of time, hours to years)</t>
  </si>
  <si>
    <t xml:space="preserve">Reporting can support Communication and Assessment reporting.  </t>
  </si>
  <si>
    <t>The system can support detailed auditing of user access to the system and its resources.</t>
  </si>
  <si>
    <t>Auditing can show the user, event code, source, description, client IP address, client name, URL, date and time.</t>
  </si>
  <si>
    <t>Auditing can be filterable by time and user.</t>
  </si>
  <si>
    <t>Auditing can support drill down to show the actual message displayed when the event code was “Message Access”.</t>
  </si>
  <si>
    <t>The system can support 100% content search on all voice communications, including both the metadata and the audio content of the communications.</t>
  </si>
  <si>
    <t>The system can allow for all users to search on any word or phrase within the voice recordings.</t>
  </si>
  <si>
    <t>The speech results can be highlighted within the call allowing the end user to click and go directly to that point in the voice call.</t>
  </si>
  <si>
    <t>The speech results can identify which party of the call said the term searched for.  Thus the result can show if the “Dispatcher” said the phrase searched for or the “Caller” said it.  This can show up in the summary on the message display page.</t>
  </si>
  <si>
    <t>The system can include mapping functionality.</t>
  </si>
  <si>
    <t xml:space="preserve">The system can be able to display on the map the call(s) selected by the user. </t>
  </si>
  <si>
    <t xml:space="preserve"> If long term storage is supported, the Web Service can always report the correct current location of the data.</t>
  </si>
  <si>
    <t>These retention policies can be capable of operating in the “virtual logger” architecture described above.</t>
  </si>
  <si>
    <t>The manufacturer can not sunset their platform for a minimum of 10 years and provide this in writing as part of the RFP response.</t>
  </si>
  <si>
    <t>The manufacturer can provide a uniform data model so all data (recordings) are backward compatible regardless of the version of software.  Systems that have been discontinued can be compatible with the current manufacturer offering.</t>
  </si>
  <si>
    <t>The manufacture can be U.S based.</t>
  </si>
  <si>
    <t>All system server and workstation software shall run on Windows Server 2012 or better, and Windows 10 for any workstations. CRESA does not have resources to manage systems based on other operating systems, and such systems will therefore not be considered.</t>
  </si>
  <si>
    <t xml:space="preserve">The system can support virtualization for VoIP, RoIP and NG9-1-1 content capture. </t>
  </si>
  <si>
    <t>The system can support browser based replay as standard without a separate Web Server to operate.</t>
  </si>
  <si>
    <t>The user interface system can be browser-based, and cross browser supported using Mozilla FireFox, Chrome, Edge and Internet Explorer .</t>
  </si>
  <si>
    <t>The system does NOT require any ActiveX plug-ins to be installed on user’s workstations, except those ActiveX plug-ins supplied as part of the workstation’s standard operating system.</t>
  </si>
  <si>
    <t>The system does NOT require thick client software to be either installed or executed on end user workstations in order to provide Searching, Reporting, Quality or Auditing features..</t>
  </si>
  <si>
    <t xml:space="preserve">The system utilizes a SQL Server 2012 or later database.  </t>
  </si>
  <si>
    <t>The system can boot up or recover from a power failure in less than 30 seconds a</t>
  </si>
  <si>
    <t xml:space="preserve">The system uses Windows 10 or later for the operating system for the workstations. </t>
  </si>
  <si>
    <t>The system can support telephone and radio capture and recording.  The system can be capable of capturing Analog, Digital, VoIP, RoIP (Motorola P25, ISSI, Harris VNIC) and T1/E1 simultaneously in the same server.  Systems requiring separate servers to capture these disparate audio sources must be identified here.</t>
  </si>
  <si>
    <t>The system can support GPU.  Systems not supporting GPU may not be considered.  GPU is critical for high efficiency video and NG9-1-1 content capture.</t>
  </si>
  <si>
    <t>If the system requires any external radio, receiver, scanner or other transceiver device to acquire trunking information “off the air”, no internal modification of the device can be required.  Systems that require any internal modification of the device may not be considered.</t>
  </si>
  <si>
    <t>Instructions: Complete each tab by identifying if the product can fully meet the requirement without special programming or additional costs  (Y), does not meet and is not part of any upcoming release within the next 12 months (N), or partially meets but may require special programming, or additional costs, or other criteria (O)</t>
  </si>
  <si>
    <t>Manufacture Req.</t>
  </si>
  <si>
    <t>The system can write files in a non-proprietary format.  Voice files can be written in compressed .WAV format.  Email / Chat files can be written in XML format.  These open formats provide flexibility for integration and non-obsolescence. Systems utilizing proprietary headers or file formats, or that require a user-initiated conversion process to output these required non-proprietary formats may not be considered.</t>
  </si>
  <si>
    <t>System software components can communicate via HTTP / HTTPS and not utilize Windows File sharing for access to recorded or captured files.  Systems that directly expose the file system to the Windows network may not be considered.</t>
  </si>
  <si>
    <t>The system can support Litigation Hold whereby a subset of communications can be set for “Retention Lock” and not automatically deleted by the retention policy.  This is critical, and systems without this functionality may not be considered.</t>
  </si>
  <si>
    <t>The system can support a date based folder structure for the storage of communication content files such that a file is stored in a folder structure that gives the year, month, day and hour that the content was captured.  This design is critical for IT and administrative purposes, and for disaster recovery, and systems that do not employ this kind of folder structure may not be considered.</t>
  </si>
  <si>
    <t>Filenames of communication content files can consist of the date and time the file was captured.  This is critical to disaster recovery in the event of certain types of file system corruption, and systems that do not employ this file naming convention may not be considered.</t>
  </si>
  <si>
    <t>System can support and come standard with GPU (Graphical Processing Unit).  This functionality is required to process efficient NG9-1-1 audio video.  Systems not supporting GPU may not be considered.</t>
  </si>
  <si>
    <t>The system can support “Single Sign on”.  This streamlines IT administration and users do NOT have to remember multiple user names and passwords for system access.  Systems that do not support “Single Sign on” may not be considered.</t>
  </si>
  <si>
    <t>Search operators allow for ease of retrieval and are powerful data mining tools.  Systems not supporting search operators may not be considered.</t>
  </si>
  <si>
    <t>The system can be capable of capturing any form fields from any Windows desktop application in the PSAP and make those fields searchable and reportable in the recorder database.  Any system that does not support this capability may not be considered.</t>
  </si>
  <si>
    <t>Unlimited filtering can be supported as well.  This allows the user to pin point results quickly.  Thus the user can filter on time/date, then filter out all email communication, and then filter to a single user all in one search result.  Systems not support this functionality may not be considered.</t>
  </si>
  <si>
    <t>Scenario Reconstruction of recordings on different channels can be supported with the option to mix unlimited channels as well as the option to mute some or all of the channels selected.  Systems not supporting Scenario Reconstruction may not be considered.</t>
  </si>
  <si>
    <t>Instant recall can auto-refresh.  Systems not supporting the auto-refresh feature may not be considered.</t>
  </si>
  <si>
    <t>The system can support Quality Assessment creation from the browser software.  This software can be the same browser software used for all other end user functions.  Systems requiring separate or external software to create Quality Assessment forms may not be considered.</t>
  </si>
  <si>
    <t>Quality Assessments can be performed from within the main browser application.  Systems requiring a separate application may not be considered.</t>
  </si>
  <si>
    <t>Quality Assessments can be searchable from the main browser search interface.  Systems using a separate interface may not be considered.</t>
  </si>
  <si>
    <t>The auditing can be accessible to the administrators from the same browser front end as the main system.  Systems requiring a separate module to view auditing may not be considered.</t>
  </si>
  <si>
    <t>The system can support sending audio to multiple recorders from one AIS/ VPM. System not supporting this feature may not be considered.</t>
  </si>
  <si>
    <t xml:space="preserve">The system can provide “virtual logger” architecture, i.e. where the system can be shared by multiple agencies, but each agency has access to only its own data and configuration.  </t>
  </si>
  <si>
    <t>Retention schedules can be configurable for individual communication types (i.e. 911 call, radio talkgroup, chat, other voice) for any individual user or group.</t>
  </si>
  <si>
    <t>The retention policy can also be configurable based on communication type.  Thus 911 calls will be retained for 6 months, but radio traffic for 90 days.</t>
  </si>
  <si>
    <t>System can support Video Capture from IP and Analog cameras.</t>
  </si>
  <si>
    <t>Single sign on is not set system wide, users / groups can be set up with single sign on and other not.</t>
  </si>
  <si>
    <t>The system can allow for Call, Chat, Screen, Video only or mixed search in one browser-based interface.  This allows the user to search for everything or limit by communication type.  This is a crucial feature for NG9-1-1 and can be supported and demonstrated.</t>
  </si>
  <si>
    <t>Searches can be able to be performed by any data element including but not limited to the ANI ALI data collected</t>
  </si>
  <si>
    <t>The system can support full text searching on all NG911 content, Chat and attachments.  Full text search can be ranked according to relevance. The full text search results can be highlighted in the message such that the user can easily see which terms matched the search criteria.</t>
  </si>
  <si>
    <t>The system can support search operators for powerful searching.  If a telephone extension is typed in, then all the voice recordings will be retrieved for that extension.  If a user name or personnel number is typed in, then all the communications for that user can be displayed.</t>
  </si>
  <si>
    <t>Saved searches can be supported.  Thus if a complex search is written the end user can save the search and run it multiple times without having to recreate the search again. Searches are saved by the individual user login and available from any where the users logs in at.</t>
  </si>
  <si>
    <t>Users can be able to set their preferences for column sorting once and have the sorting persist.  Manual column sorting can also be supported so that a user can click on any column and perform an instant sort.  These preferences are saved and available from anywhere the user logs in from.</t>
  </si>
  <si>
    <t>Chat can be full-text searchable, including any attachments.</t>
  </si>
  <si>
    <t>Attachments can be full-text searchable, and the user can be able to include or exclude searching of attachments when defining the search.</t>
  </si>
  <si>
    <t>The system can allow for Quality Assessments to be taken for all message types (NG911 Content, Chat, Voice)</t>
  </si>
  <si>
    <t>Quality Assessments can have the ability to be scored while viewing  listening to a call.</t>
  </si>
  <si>
    <t>Quality Assessments can be signed off electronically from within the system by the call taker or dispatcher and supervisor or manager sign-off.</t>
  </si>
  <si>
    <t>Quality Assessments can be printable with a signature line for call taker or dispatcher and supervisor or manager sign-off.</t>
  </si>
  <si>
    <t xml:space="preserve">Quality Assessment form creation can be web based and part of the main application interface. Form creation does NOT require a thick client or a software plug-in. </t>
  </si>
  <si>
    <t>Reporting is a standard feature of the proposed system.</t>
  </si>
  <si>
    <t xml:space="preserve">All communication can be reportable including email, voice and chat.  </t>
  </si>
  <si>
    <t>The reporting module can support filtering on communication direction (inbound, outbound, workstation/position), Communication Type (Calls, chats, NG911 Content, screen captures), Individual users (or all users) and timeframe (any range of time, hours to years)</t>
  </si>
  <si>
    <t xml:space="preserve">The speech analytics engine can be an integral part of the recording system. </t>
  </si>
  <si>
    <t>Embedded Speech Analytics is of interest for the RFP and can be quoted.</t>
  </si>
  <si>
    <t>The system can seach based on polygon drawn on the map, with date/time limits.  For example the user can set the begin and end date in a form then draw a circle in an area on the map and the results would be all calls that came in from that area during that date and time.</t>
  </si>
  <si>
    <t>Describe licensing options and costs for number of channel simultaneous playback</t>
  </si>
  <si>
    <t>Provide spoken time feature at the beginning of the call(s) which is in local time.</t>
  </si>
  <si>
    <t>Automatically adjust the system for daylight savings time and end of the calendar year roll over.</t>
  </si>
  <si>
    <t>The Logging Service shall support acquisition of radio data via the Radio Interface defined in the Server Architecture section.</t>
  </si>
  <si>
    <t>The Logging Service MAY support acquisition of textual administrative content (chat/IM, http interactions, etc.) via any desired method.</t>
  </si>
  <si>
    <t>The system can support identification, authentication and authorization for all external access to provided functionality, in conformance with published NENA Security Standards and Guidelines for Next Generation 9-1-1, including NENA i3 and NENA 75-001.</t>
  </si>
  <si>
    <t>The Logging Service shall support applicable security, authentication and authorization as defined in Server Architecture section.</t>
  </si>
  <si>
    <t>The IRR shall support authentication and authorization in compliance with the Server Architecture section for access to all recall, replay, or transfer capabilities.</t>
  </si>
  <si>
    <t>The IRR supports a loop function for audio and video replay.</t>
  </si>
  <si>
    <t>The system can track and playback personnel location tracking information from Astro radio system the recorder's map either stand alone replay or as part of scenarior reproduction.</t>
  </si>
  <si>
    <t>Systems can provide data backward compatibility.</t>
  </si>
  <si>
    <t xml:space="preserve">The recording platform can support all capture types on integrated system.  This means RoIP for MCC7500, ISSI, Harris VNIC, Active VoIP, Passive VoIP, Analog, Digital, Camera Capture can be able to run on one server instance. </t>
  </si>
  <si>
    <t>All network based capture can support virtualization.</t>
  </si>
  <si>
    <r>
      <t>No system software components shall require any version of DOS in order to function.  A system that requires some software component to run in a DOS window on a Windows server would violate this requirement, and will therefore may not be considered.</t>
    </r>
    <r>
      <rPr>
        <sz val="8"/>
        <color theme="1"/>
        <rFont val="Times New Roman"/>
        <family val="1"/>
      </rPr>
      <t> </t>
    </r>
  </si>
  <si>
    <t>User password resets are automatic, requiring no intervention by in house support staff</t>
  </si>
  <si>
    <t>System can generate customized caller surveys, using randomized calls within the previous month.</t>
  </si>
  <si>
    <r>
      <t>Mapping shall not require licensing fees to be paid to any 3</t>
    </r>
    <r>
      <rPr>
        <vertAlign val="superscript"/>
        <sz val="11"/>
        <color theme="1"/>
        <rFont val="Calibri"/>
        <family val="2"/>
        <scheme val="minor"/>
      </rPr>
      <t>rd</t>
    </r>
    <r>
      <rPr>
        <sz val="11"/>
        <color theme="1"/>
        <rFont val="Calibri"/>
        <family val="2"/>
        <scheme val="minor"/>
      </rPr>
      <t xml:space="preserve"> party GIS/mapping software provider.</t>
    </r>
  </si>
  <si>
    <r>
      <t>Continuous operation via a fault-tolerant system with built-in redundancy, including dual hot-swappable hard disks, power supplies, NICs and fans</t>
    </r>
    <r>
      <rPr>
        <u/>
        <sz val="11"/>
        <color rgb="FF008080"/>
        <rFont val="Calibri"/>
        <family val="2"/>
        <scheme val="minor"/>
      </rPr>
      <t xml:space="preserve"> with COTS (Consumer Off the Shelf) equipment</t>
    </r>
    <r>
      <rPr>
        <sz val="11"/>
        <color theme="1"/>
        <rFont val="Calibri"/>
        <family val="2"/>
        <scheme val="minor"/>
      </rPr>
      <t>.</t>
    </r>
  </si>
  <si>
    <r>
      <t>The system shall provide Instant Recall Recorder functionality via a Web Service interface</t>
    </r>
    <r>
      <rPr>
        <sz val="8"/>
        <color theme="1"/>
        <rFont val="Times New Roman"/>
        <family val="1"/>
      </rPr>
      <t> </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</si>
</sst>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Arial Black"/>
      <family val="2"/>
    </font>
    <font>
      <sz val="11"/>
      <name val="Calibri"/>
      <family val="2"/>
      <scheme val="minor"/>
    </font>
    <font>
      <sz val="12"/>
      <name val="Arial Black"/>
      <family val="2"/>
    </font>
    <font>
      <sz val="11"/>
      <color theme="0"/>
      <name val="Calibri"/>
      <family val="2"/>
      <scheme val="minor"/>
    </font>
    <font>
      <sz val="8"/>
      <color theme="1"/>
      <name val="Times New Roman"/>
      <family val="1"/>
    </font>
    <font>
      <sz val="11"/>
      <color rgb="FF9C6500"/>
      <name val="Calibri"/>
      <family val="2"/>
      <scheme val="minor"/>
    </font>
    <font>
      <vertAlign val="superscript"/>
      <sz val="11"/>
      <color theme="1"/>
      <name val="Calibri"/>
      <family val="2"/>
      <scheme val="minor"/>
    </font>
    <font>
      <u/>
      <sz val="11"/>
      <color rgb="FF008080"/>
      <name val="Calibri"/>
      <family val="2"/>
      <scheme val="minor"/>
    </font>
    <font>
      <sz val="14"/>
      <color rgb="FF9C6500"/>
      <name val="Calibri"/>
      <family val="2"/>
      <scheme val="minor"/>
    </font>
  </fonts>
  <fills count="3">
    <fill>
      <patternFill patternType="none"/>
    </fill>
    <fill>
      <patternFill patternType="gray125"/>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2" borderId="0" applyNumberFormat="0" applyBorder="0" applyAlignment="0" applyProtection="0"/>
  </cellStyleXfs>
  <cellXfs count="30">
    <xf numFmtId="0" fontId="0" fillId="0" borderId="0" xfId="0"/>
    <xf numFmtId="0" fontId="1" fillId="0" borderId="0" xfId="0" applyFont="1" applyAlignment="1"/>
    <xf numFmtId="0" fontId="2" fillId="0" borderId="1" xfId="0" applyFont="1" applyFill="1" applyBorder="1"/>
    <xf numFmtId="0" fontId="3" fillId="0" borderId="1" xfId="0" applyFont="1" applyFill="1" applyBorder="1" applyAlignment="1"/>
    <xf numFmtId="0" fontId="0" fillId="0" borderId="1" xfId="0" applyBorder="1"/>
    <xf numFmtId="0" fontId="2" fillId="0" borderId="1" xfId="0" applyFont="1" applyFill="1" applyBorder="1" applyAlignment="1">
      <alignment vertical="top"/>
    </xf>
    <xf numFmtId="0" fontId="3" fillId="0" borderId="1" xfId="0" applyFont="1" applyFill="1" applyBorder="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applyFill="1" applyAlignment="1">
      <alignment horizontal="center" vertical="top"/>
    </xf>
    <xf numFmtId="0" fontId="2" fillId="0" borderId="0" xfId="0" applyFont="1" applyFill="1" applyAlignment="1">
      <alignment horizontal="center" vertical="top"/>
    </xf>
    <xf numFmtId="12" fontId="2" fillId="0" borderId="0" xfId="0" applyNumberFormat="1" applyFont="1" applyFill="1" applyAlignment="1">
      <alignment horizontal="center" vertical="top"/>
    </xf>
    <xf numFmtId="49" fontId="3"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9" fontId="0" fillId="0" borderId="0" xfId="0" applyNumberFormat="1" applyFill="1" applyAlignment="1">
      <alignment vertical="top" wrapText="1"/>
    </xf>
    <xf numFmtId="49" fontId="0" fillId="0" borderId="1" xfId="0" applyNumberFormat="1" applyFill="1" applyBorder="1" applyAlignment="1">
      <alignment vertical="top" wrapText="1"/>
    </xf>
    <xf numFmtId="0" fontId="0" fillId="0" borderId="0" xfId="0" applyFill="1"/>
    <xf numFmtId="0" fontId="3" fillId="0" borderId="0" xfId="0" applyFont="1" applyFill="1" applyAlignment="1">
      <alignment vertical="top"/>
    </xf>
    <xf numFmtId="0" fontId="2" fillId="0" borderId="0" xfId="0" applyFont="1" applyFill="1" applyAlignment="1">
      <alignment vertical="top"/>
    </xf>
    <xf numFmtId="0" fontId="4" fillId="0" borderId="0" xfId="0" applyFont="1" applyFill="1"/>
    <xf numFmtId="0" fontId="0" fillId="0" borderId="0" xfId="0" applyProtection="1">
      <protection locked="0"/>
    </xf>
    <xf numFmtId="0" fontId="0" fillId="0" borderId="0" xfId="0" applyProtection="1">
      <protection hidden="1"/>
    </xf>
    <xf numFmtId="0" fontId="0" fillId="0" borderId="0" xfId="0" applyBorder="1" applyProtection="1">
      <protection hidden="1"/>
    </xf>
    <xf numFmtId="0" fontId="0" fillId="0" borderId="0" xfId="0" applyAlignment="1">
      <alignment wrapText="1"/>
    </xf>
    <xf numFmtId="0" fontId="0" fillId="0" borderId="0" xfId="0" applyAlignment="1" applyProtection="1">
      <alignment wrapText="1"/>
      <protection hidden="1"/>
    </xf>
    <xf numFmtId="0" fontId="0" fillId="0" borderId="0" xfId="0" applyAlignment="1" applyProtection="1">
      <alignment wrapText="1"/>
      <protection locked="0"/>
    </xf>
    <xf numFmtId="0" fontId="0" fillId="0" borderId="0" xfId="0" applyProtection="1"/>
    <xf numFmtId="0" fontId="0" fillId="0" borderId="0" xfId="0" applyAlignment="1" applyProtection="1">
      <alignment wrapText="1"/>
    </xf>
    <xf numFmtId="0" fontId="9" fillId="2" borderId="0" xfId="1" applyFont="1" applyAlignment="1">
      <alignment wrapText="1"/>
    </xf>
  </cellXfs>
  <cellStyles count="2">
    <cellStyle name="Neutral" xfId="1" builtinId="28"/>
    <cellStyle name="Normal" xfId="0" builtinId="0"/>
  </cellStyles>
  <dxfs count="3">
    <dxf>
      <font>
        <strike val="0"/>
        <outline val="0"/>
        <shadow val="0"/>
        <u val="none"/>
        <vertAlign val="baseline"/>
        <sz val="11"/>
        <color theme="0"/>
        <name val="Calibri"/>
        <scheme val="minor"/>
      </font>
      <fill>
        <patternFill patternType="none">
          <fgColor indexed="64"/>
          <bgColor auto="1"/>
        </patternFill>
      </fill>
    </dxf>
    <dxf>
      <font>
        <strike val="0"/>
        <outline val="0"/>
        <shadow val="0"/>
        <u val="none"/>
        <vertAlign val="baseline"/>
        <sz val="11"/>
        <color theme="0"/>
        <name val="Calibri"/>
        <scheme val="minor"/>
      </font>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le1" displayName="Table1" ref="AA1:AA5" totalsRowShown="0" headerRowDxfId="2" dataDxfId="1">
  <autoFilter ref="AA1:AA5"/>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hyperlink" Target="http://www.ietf.org/rfc/rfc1305.txt" TargetMode="External"/><Relationship Id="rId1" Type="http://schemas.openxmlformats.org/officeDocument/2006/relationships/hyperlink" Target="http://tools.ietf.org/html/rfc23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tabSelected="1" workbookViewId="0">
      <selection activeCell="A2" sqref="A2:C52"/>
    </sheetView>
  </sheetViews>
  <sheetFormatPr defaultRowHeight="15" x14ac:dyDescent="0.25"/>
  <cols>
    <col min="1" max="1" width="21.140625" style="22" bestFit="1" customWidth="1"/>
    <col min="2" max="2" width="15.28515625" style="22" customWidth="1"/>
    <col min="3" max="3" width="9" style="22"/>
    <col min="27" max="27" width="10.140625" customWidth="1"/>
  </cols>
  <sheetData>
    <row r="1" spans="1:27" ht="111.75" customHeight="1" x14ac:dyDescent="0.3">
      <c r="A1" s="29" t="s">
        <v>555</v>
      </c>
      <c r="B1" s="29"/>
      <c r="C1" s="29"/>
      <c r="D1" s="29"/>
      <c r="E1" s="29"/>
      <c r="F1" s="29"/>
      <c r="G1" s="29"/>
      <c r="H1" s="29"/>
      <c r="AA1" s="17" t="s">
        <v>314</v>
      </c>
    </row>
    <row r="2" spans="1:27" x14ac:dyDescent="0.25">
      <c r="A2" t="s">
        <v>315</v>
      </c>
      <c r="B2"/>
      <c r="C2"/>
      <c r="AA2" s="20"/>
    </row>
    <row r="3" spans="1:27" x14ac:dyDescent="0.25">
      <c r="A3" t="s">
        <v>320</v>
      </c>
      <c r="B3" t="s">
        <v>307</v>
      </c>
      <c r="C3">
        <f>COUNTA(SysA!C:C)</f>
        <v>19</v>
      </c>
      <c r="AA3" s="20" t="s">
        <v>312</v>
      </c>
    </row>
    <row r="4" spans="1:27" x14ac:dyDescent="0.25">
      <c r="A4"/>
      <c r="B4" t="s">
        <v>308</v>
      </c>
      <c r="C4">
        <f>COUNTIF(SysA!E:E,"Y")</f>
        <v>0</v>
      </c>
      <c r="AA4" s="20" t="s">
        <v>313</v>
      </c>
    </row>
    <row r="5" spans="1:27" x14ac:dyDescent="0.25">
      <c r="A5"/>
      <c r="B5" t="s">
        <v>309</v>
      </c>
      <c r="C5">
        <f>COUNTIF(SysA!E:E,"N")</f>
        <v>0</v>
      </c>
      <c r="AA5" s="20" t="s">
        <v>242</v>
      </c>
    </row>
    <row r="6" spans="1:27" x14ac:dyDescent="0.25">
      <c r="A6"/>
      <c r="B6" t="s">
        <v>311</v>
      </c>
      <c r="C6">
        <f>COUNTIF(SysA!E:E,"O")</f>
        <v>0</v>
      </c>
    </row>
    <row r="7" spans="1:27" x14ac:dyDescent="0.25">
      <c r="A7"/>
      <c r="B7" t="s">
        <v>310</v>
      </c>
      <c r="C7">
        <f>C3-C4-C5-C6</f>
        <v>19</v>
      </c>
    </row>
    <row r="8" spans="1:27" x14ac:dyDescent="0.25">
      <c r="A8" t="s">
        <v>321</v>
      </c>
      <c r="B8" t="s">
        <v>307</v>
      </c>
      <c r="C8">
        <f>COUNTA(SerA!C:C)</f>
        <v>58</v>
      </c>
    </row>
    <row r="9" spans="1:27" x14ac:dyDescent="0.25">
      <c r="A9"/>
      <c r="B9" t="s">
        <v>308</v>
      </c>
      <c r="C9">
        <f>COUNTIF(SerA!E:E,"Y")</f>
        <v>0</v>
      </c>
    </row>
    <row r="10" spans="1:27" x14ac:dyDescent="0.25">
      <c r="A10"/>
      <c r="B10" t="s">
        <v>309</v>
      </c>
      <c r="C10">
        <f>COUNTIF(SerA!E:E,"N")</f>
        <v>0</v>
      </c>
    </row>
    <row r="11" spans="1:27" x14ac:dyDescent="0.25">
      <c r="A11"/>
      <c r="B11" t="s">
        <v>311</v>
      </c>
      <c r="C11">
        <f>COUNTIF(SerA!E:E,"O")</f>
        <v>0</v>
      </c>
    </row>
    <row r="12" spans="1:27" x14ac:dyDescent="0.25">
      <c r="A12"/>
      <c r="B12" t="s">
        <v>310</v>
      </c>
      <c r="C12">
        <f>C8-C9-C10-C11</f>
        <v>58</v>
      </c>
    </row>
    <row r="13" spans="1:27" x14ac:dyDescent="0.25">
      <c r="A13" t="s">
        <v>325</v>
      </c>
      <c r="B13" t="s">
        <v>307</v>
      </c>
      <c r="C13">
        <f>COUNTA(Search!C:C)</f>
        <v>49</v>
      </c>
    </row>
    <row r="14" spans="1:27" x14ac:dyDescent="0.25">
      <c r="A14"/>
      <c r="B14" t="s">
        <v>308</v>
      </c>
      <c r="C14">
        <f>COUNTIF(Search!E:E,"Y")</f>
        <v>0</v>
      </c>
    </row>
    <row r="15" spans="1:27" x14ac:dyDescent="0.25">
      <c r="A15"/>
      <c r="B15" t="s">
        <v>309</v>
      </c>
      <c r="C15">
        <f>COUNTIF(Search!E:E,"N")</f>
        <v>0</v>
      </c>
    </row>
    <row r="16" spans="1:27" x14ac:dyDescent="0.25">
      <c r="A16"/>
      <c r="B16" t="s">
        <v>311</v>
      </c>
      <c r="C16">
        <f>COUNTIF(Search!E:E,"O")</f>
        <v>0</v>
      </c>
    </row>
    <row r="17" spans="1:3" x14ac:dyDescent="0.25">
      <c r="A17"/>
      <c r="B17" t="s">
        <v>310</v>
      </c>
      <c r="C17">
        <f>C13-C14-C15-C16</f>
        <v>49</v>
      </c>
    </row>
    <row r="18" spans="1:3" x14ac:dyDescent="0.25">
      <c r="A18" t="s">
        <v>326</v>
      </c>
      <c r="B18" t="s">
        <v>307</v>
      </c>
      <c r="C18">
        <f>COUNTA(QA!C:C)</f>
        <v>15</v>
      </c>
    </row>
    <row r="19" spans="1:3" x14ac:dyDescent="0.25">
      <c r="A19"/>
      <c r="B19" t="s">
        <v>308</v>
      </c>
      <c r="C19">
        <f>COUNTIF(QA!E:E,"Y")</f>
        <v>0</v>
      </c>
    </row>
    <row r="20" spans="1:3" x14ac:dyDescent="0.25">
      <c r="A20"/>
      <c r="B20" t="s">
        <v>309</v>
      </c>
      <c r="C20">
        <f>COUNTIF(QA!E:E,"N")</f>
        <v>0</v>
      </c>
    </row>
    <row r="21" spans="1:3" x14ac:dyDescent="0.25">
      <c r="A21"/>
      <c r="B21" t="s">
        <v>311</v>
      </c>
      <c r="C21">
        <f>COUNTIF(QA!E:E,"O")</f>
        <v>0</v>
      </c>
    </row>
    <row r="22" spans="1:3" x14ac:dyDescent="0.25">
      <c r="A22"/>
      <c r="B22" t="s">
        <v>310</v>
      </c>
      <c r="C22">
        <f>C18-C19-C20-C21</f>
        <v>15</v>
      </c>
    </row>
    <row r="23" spans="1:3" x14ac:dyDescent="0.25">
      <c r="A23" t="s">
        <v>124</v>
      </c>
      <c r="B23" t="s">
        <v>307</v>
      </c>
      <c r="C23">
        <f>COUNTA(Reporting!C:C)</f>
        <v>16</v>
      </c>
    </row>
    <row r="24" spans="1:3" x14ac:dyDescent="0.25">
      <c r="A24"/>
      <c r="B24" t="s">
        <v>308</v>
      </c>
      <c r="C24">
        <f>COUNTIF(Reporting!E:E,"Y")</f>
        <v>0</v>
      </c>
    </row>
    <row r="25" spans="1:3" x14ac:dyDescent="0.25">
      <c r="A25"/>
      <c r="B25" t="s">
        <v>309</v>
      </c>
      <c r="C25">
        <f>COUNTIF(Reporting!E:E,"N")</f>
        <v>0</v>
      </c>
    </row>
    <row r="26" spans="1:3" x14ac:dyDescent="0.25">
      <c r="A26"/>
      <c r="B26" t="s">
        <v>311</v>
      </c>
      <c r="C26">
        <f>COUNTIF(Reporting!E:E,"O")</f>
        <v>0</v>
      </c>
    </row>
    <row r="27" spans="1:3" x14ac:dyDescent="0.25">
      <c r="A27"/>
      <c r="B27" t="s">
        <v>310</v>
      </c>
      <c r="C27">
        <f>C23-C24-C25-C26</f>
        <v>16</v>
      </c>
    </row>
    <row r="28" spans="1:3" x14ac:dyDescent="0.25">
      <c r="A28" t="s">
        <v>337</v>
      </c>
      <c r="B28" t="s">
        <v>307</v>
      </c>
      <c r="C28">
        <f>COUNTA('Addl Features'!C:C)</f>
        <v>44</v>
      </c>
    </row>
    <row r="29" spans="1:3" x14ac:dyDescent="0.25">
      <c r="A29"/>
      <c r="B29" t="s">
        <v>308</v>
      </c>
      <c r="C29">
        <f>COUNTIF('Addl Features'!E:E,"Y")</f>
        <v>0</v>
      </c>
    </row>
    <row r="30" spans="1:3" x14ac:dyDescent="0.25">
      <c r="A30"/>
      <c r="B30" t="s">
        <v>309</v>
      </c>
      <c r="C30">
        <f>COUNTIF('Addl Features'!E:E,"N")</f>
        <v>0</v>
      </c>
    </row>
    <row r="31" spans="1:3" x14ac:dyDescent="0.25">
      <c r="A31"/>
      <c r="B31" t="s">
        <v>311</v>
      </c>
      <c r="C31">
        <f>COUNTIF('Addl Features'!E:E,"O")</f>
        <v>0</v>
      </c>
    </row>
    <row r="32" spans="1:3" x14ac:dyDescent="0.25">
      <c r="A32"/>
      <c r="B32" t="s">
        <v>310</v>
      </c>
      <c r="C32">
        <f>C28-C29-C30-C31</f>
        <v>44</v>
      </c>
    </row>
    <row r="33" spans="1:3" x14ac:dyDescent="0.25">
      <c r="A33" t="s">
        <v>363</v>
      </c>
      <c r="B33" t="s">
        <v>307</v>
      </c>
      <c r="C33">
        <f>COUNTA('NG911 Requirements'!C:C)</f>
        <v>39</v>
      </c>
    </row>
    <row r="34" spans="1:3" x14ac:dyDescent="0.25">
      <c r="A34"/>
      <c r="B34" t="s">
        <v>308</v>
      </c>
      <c r="C34">
        <f>COUNTIF('NG911 Requirements'!E:E,"Y")</f>
        <v>0</v>
      </c>
    </row>
    <row r="35" spans="1:3" x14ac:dyDescent="0.25">
      <c r="A35"/>
      <c r="B35" t="s">
        <v>309</v>
      </c>
      <c r="C35">
        <f>COUNTIF('NG911 Requirements'!E:E,"N")</f>
        <v>0</v>
      </c>
    </row>
    <row r="36" spans="1:3" x14ac:dyDescent="0.25">
      <c r="A36"/>
      <c r="B36" t="s">
        <v>311</v>
      </c>
      <c r="C36">
        <f>COUNTIF('NG911 Requirements'!E:E,"O")</f>
        <v>0</v>
      </c>
    </row>
    <row r="37" spans="1:3" x14ac:dyDescent="0.25">
      <c r="A37"/>
      <c r="B37" t="s">
        <v>310</v>
      </c>
      <c r="C37">
        <f>C33-C34-C35-C36</f>
        <v>39</v>
      </c>
    </row>
    <row r="38" spans="1:3" x14ac:dyDescent="0.25">
      <c r="A38" t="s">
        <v>400</v>
      </c>
      <c r="B38" t="s">
        <v>307</v>
      </c>
      <c r="C38">
        <f>COUNTA(IRR!C:C)</f>
        <v>18</v>
      </c>
    </row>
    <row r="39" spans="1:3" x14ac:dyDescent="0.25">
      <c r="A39"/>
      <c r="B39" t="s">
        <v>308</v>
      </c>
      <c r="C39">
        <f>COUNTIF(IRR!E:E,"Y")</f>
        <v>0</v>
      </c>
    </row>
    <row r="40" spans="1:3" x14ac:dyDescent="0.25">
      <c r="A40"/>
      <c r="B40" t="s">
        <v>309</v>
      </c>
      <c r="C40">
        <f>COUNTIF(IRR!E:E,"N")</f>
        <v>0</v>
      </c>
    </row>
    <row r="41" spans="1:3" x14ac:dyDescent="0.25">
      <c r="A41"/>
      <c r="B41" t="s">
        <v>311</v>
      </c>
      <c r="C41">
        <f>COUNTIF(IRR!E:E,"O")</f>
        <v>0</v>
      </c>
    </row>
    <row r="42" spans="1:3" x14ac:dyDescent="0.25">
      <c r="A42"/>
      <c r="B42" t="s">
        <v>310</v>
      </c>
      <c r="C42">
        <f>C38-C39-C40-C41</f>
        <v>18</v>
      </c>
    </row>
    <row r="43" spans="1:3" x14ac:dyDescent="0.25">
      <c r="A43" t="s">
        <v>431</v>
      </c>
      <c r="B43" t="s">
        <v>307</v>
      </c>
      <c r="C43">
        <f>COUNTA('RoIP Requirements'!C:C)</f>
        <v>15</v>
      </c>
    </row>
    <row r="44" spans="1:3" x14ac:dyDescent="0.25">
      <c r="A44"/>
      <c r="B44" t="s">
        <v>308</v>
      </c>
      <c r="C44">
        <f>COUNTIF('RoIP Requirements'!E:E,"Y")</f>
        <v>0</v>
      </c>
    </row>
    <row r="45" spans="1:3" x14ac:dyDescent="0.25">
      <c r="A45"/>
      <c r="B45" t="s">
        <v>309</v>
      </c>
      <c r="C45">
        <f>COUNTIF('RoIP Requirements'!E:E,"N")</f>
        <v>0</v>
      </c>
    </row>
    <row r="46" spans="1:3" x14ac:dyDescent="0.25">
      <c r="A46"/>
      <c r="B46" t="s">
        <v>311</v>
      </c>
      <c r="C46">
        <f>COUNTIF('RoIP Requirements'!E:E,"O")</f>
        <v>0</v>
      </c>
    </row>
    <row r="47" spans="1:3" x14ac:dyDescent="0.25">
      <c r="A47"/>
      <c r="B47" t="s">
        <v>310</v>
      </c>
      <c r="C47">
        <f>C43-C44-C45-C46</f>
        <v>15</v>
      </c>
    </row>
    <row r="48" spans="1:3" x14ac:dyDescent="0.25">
      <c r="A48" t="s">
        <v>556</v>
      </c>
      <c r="B48" t="s">
        <v>307</v>
      </c>
      <c r="C48">
        <f>COUNTA('Manf Requirement'!C:C)</f>
        <v>6</v>
      </c>
    </row>
    <row r="49" spans="1:3" x14ac:dyDescent="0.25">
      <c r="A49"/>
      <c r="B49" t="s">
        <v>308</v>
      </c>
      <c r="C49">
        <f>COUNTIF('Manf Requirement'!E:E,"Y")</f>
        <v>0</v>
      </c>
    </row>
    <row r="50" spans="1:3" x14ac:dyDescent="0.25">
      <c r="A50"/>
      <c r="B50" t="s">
        <v>309</v>
      </c>
      <c r="C50">
        <f>COUNTIF('Manf Requirement'!E:E,"N")</f>
        <v>0</v>
      </c>
    </row>
    <row r="51" spans="1:3" x14ac:dyDescent="0.25">
      <c r="A51"/>
      <c r="B51" t="s">
        <v>311</v>
      </c>
      <c r="C51">
        <f>COUNTIF('Manf Requirement'!E:E,"O")</f>
        <v>0</v>
      </c>
    </row>
    <row r="52" spans="1:3" x14ac:dyDescent="0.25">
      <c r="A52"/>
      <c r="B52" t="s">
        <v>310</v>
      </c>
      <c r="C52">
        <f>C48-C49-C50-C51</f>
        <v>6</v>
      </c>
    </row>
    <row r="53" spans="1:3" x14ac:dyDescent="0.25">
      <c r="A53" s="23"/>
      <c r="B53" s="23"/>
      <c r="C53" s="23"/>
    </row>
    <row r="54" spans="1:3" x14ac:dyDescent="0.25">
      <c r="A54" s="23"/>
      <c r="B54" s="23"/>
      <c r="C54" s="23"/>
    </row>
    <row r="55" spans="1:3" x14ac:dyDescent="0.25">
      <c r="A55" s="23"/>
      <c r="B55" s="23"/>
      <c r="C55" s="23"/>
    </row>
    <row r="56" spans="1:3" x14ac:dyDescent="0.25">
      <c r="A56" s="23"/>
      <c r="B56" s="23"/>
      <c r="C56" s="23"/>
    </row>
    <row r="57" spans="1:3" x14ac:dyDescent="0.25">
      <c r="A57" s="23"/>
      <c r="B57" s="23"/>
      <c r="C57" s="23"/>
    </row>
    <row r="58" spans="1:3" x14ac:dyDescent="0.25">
      <c r="A58" s="23"/>
      <c r="B58" s="23"/>
      <c r="C58" s="23"/>
    </row>
    <row r="59" spans="1:3" x14ac:dyDescent="0.25">
      <c r="A59" s="23"/>
      <c r="B59" s="23"/>
      <c r="C59" s="23"/>
    </row>
    <row r="60" spans="1:3" x14ac:dyDescent="0.25">
      <c r="A60" s="23"/>
      <c r="B60" s="23"/>
      <c r="C60" s="23"/>
    </row>
    <row r="61" spans="1:3" x14ac:dyDescent="0.25">
      <c r="A61" s="23"/>
      <c r="B61" s="23"/>
      <c r="C61" s="23"/>
    </row>
    <row r="62" spans="1:3" x14ac:dyDescent="0.25">
      <c r="A62" s="23"/>
      <c r="B62" s="23"/>
      <c r="C62" s="23"/>
    </row>
    <row r="63" spans="1:3" x14ac:dyDescent="0.25">
      <c r="A63" s="23"/>
      <c r="B63" s="23"/>
      <c r="C63" s="23"/>
    </row>
    <row r="64" spans="1:3" x14ac:dyDescent="0.25">
      <c r="A64" s="23"/>
      <c r="B64" s="23"/>
      <c r="C64" s="23"/>
    </row>
    <row r="65" spans="1:3" x14ac:dyDescent="0.25">
      <c r="A65" s="23"/>
      <c r="B65" s="23"/>
      <c r="C65" s="23"/>
    </row>
    <row r="66" spans="1:3" x14ac:dyDescent="0.25">
      <c r="A66" s="23"/>
      <c r="B66" s="23"/>
      <c r="C66" s="23"/>
    </row>
    <row r="67" spans="1:3" x14ac:dyDescent="0.25">
      <c r="A67" s="23"/>
      <c r="B67" s="23"/>
      <c r="C67" s="23"/>
    </row>
  </sheetData>
  <sheetProtection algorithmName="SHA-512" hashValue="xSvK65e+Mqtc6QPiyb7B6pCT4CThBSp4MPmKuGddKB7TbyeFbPs7cJdhHUvGr3gDmS1mDGPf+JtC0aff7h/CQA==" saltValue="ELYeTAFABFKkZN3bD86Gyw==" spinCount="100000" sheet="1" objects="1" scenarios="1" selectLockedCells="1" selectUnlockedCells="1"/>
  <mergeCells count="1">
    <mergeCell ref="A1:H1"/>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3" workbookViewId="0">
      <selection activeCell="F19" sqref="F19"/>
    </sheetView>
  </sheetViews>
  <sheetFormatPr defaultRowHeight="15" x14ac:dyDescent="0.25"/>
  <cols>
    <col min="1" max="1" width="4.5703125" style="24" hidden="1" customWidth="1"/>
    <col min="2" max="2" width="3.140625" style="24" hidden="1" customWidth="1"/>
    <col min="3" max="3" width="7.28515625" style="24" bestFit="1" customWidth="1"/>
    <col min="4" max="4" width="73.140625" style="24" customWidth="1"/>
    <col min="5" max="5" width="6.5703125" style="24" bestFit="1" customWidth="1"/>
    <col min="6" max="6" width="56.28515625" style="24" customWidth="1"/>
    <col min="7" max="16384" width="9.140625" style="24"/>
  </cols>
  <sheetData>
    <row r="1" spans="1:6" x14ac:dyDescent="0.25">
      <c r="A1" s="24" t="s">
        <v>400</v>
      </c>
      <c r="B1" s="24">
        <v>0</v>
      </c>
      <c r="D1" s="24" t="s">
        <v>399</v>
      </c>
      <c r="E1" s="24" t="s">
        <v>223</v>
      </c>
      <c r="F1" s="24" t="s">
        <v>306</v>
      </c>
    </row>
    <row r="2" spans="1:6" ht="30" x14ac:dyDescent="0.25">
      <c r="A2" s="24" t="s">
        <v>400</v>
      </c>
      <c r="B2" s="24">
        <v>1</v>
      </c>
      <c r="C2" s="24" t="str">
        <f>IF(B2=0,"",CONCATENATE(A2,"-",B2))</f>
        <v>IRR-1</v>
      </c>
      <c r="D2" s="24" t="s">
        <v>401</v>
      </c>
      <c r="E2" s="26"/>
      <c r="F2" s="26"/>
    </row>
    <row r="3" spans="1:6" ht="30" x14ac:dyDescent="0.25">
      <c r="A3" s="24" t="s">
        <v>400</v>
      </c>
      <c r="B3" s="24">
        <v>2</v>
      </c>
      <c r="C3" s="24" t="str">
        <f t="shared" ref="C3:C19" si="0">IF(B3=0,"",CONCATENATE(A3,"-",B3))</f>
        <v>IRR-2</v>
      </c>
      <c r="D3" s="24" t="s">
        <v>402</v>
      </c>
      <c r="E3" s="26"/>
      <c r="F3" s="26"/>
    </row>
    <row r="4" spans="1:6" ht="30" x14ac:dyDescent="0.25">
      <c r="A4" s="24" t="s">
        <v>400</v>
      </c>
      <c r="B4" s="24">
        <v>3</v>
      </c>
      <c r="C4" s="24" t="str">
        <f t="shared" si="0"/>
        <v>IRR-3</v>
      </c>
      <c r="D4" s="24" t="s">
        <v>403</v>
      </c>
      <c r="E4" s="26"/>
      <c r="F4" s="26"/>
    </row>
    <row r="5" spans="1:6" ht="75" x14ac:dyDescent="0.25">
      <c r="A5" s="24" t="s">
        <v>400</v>
      </c>
      <c r="B5" s="24">
        <v>4</v>
      </c>
      <c r="C5" s="24" t="str">
        <f t="shared" si="0"/>
        <v>IRR-4</v>
      </c>
      <c r="D5" s="24" t="s">
        <v>404</v>
      </c>
      <c r="E5" s="26"/>
      <c r="F5" s="26"/>
    </row>
    <row r="6" spans="1:6" ht="30" x14ac:dyDescent="0.25">
      <c r="A6" s="24" t="s">
        <v>400</v>
      </c>
      <c r="B6" s="24">
        <v>5</v>
      </c>
      <c r="C6" s="24" t="str">
        <f t="shared" si="0"/>
        <v>IRR-5</v>
      </c>
      <c r="D6" s="24" t="s">
        <v>405</v>
      </c>
      <c r="E6" s="26"/>
      <c r="F6" s="26"/>
    </row>
    <row r="7" spans="1:6" x14ac:dyDescent="0.25">
      <c r="A7" s="24" t="s">
        <v>400</v>
      </c>
      <c r="B7" s="24">
        <v>6</v>
      </c>
      <c r="C7" s="24" t="str">
        <f t="shared" si="0"/>
        <v>IRR-6</v>
      </c>
      <c r="D7" s="24" t="s">
        <v>406</v>
      </c>
      <c r="E7" s="26"/>
      <c r="F7" s="26"/>
    </row>
    <row r="8" spans="1:6" ht="30" x14ac:dyDescent="0.25">
      <c r="A8" s="24" t="s">
        <v>400</v>
      </c>
      <c r="B8" s="24">
        <v>7</v>
      </c>
      <c r="C8" s="24" t="str">
        <f t="shared" si="0"/>
        <v>IRR-7</v>
      </c>
      <c r="D8" s="24" t="s">
        <v>407</v>
      </c>
      <c r="E8" s="26"/>
      <c r="F8" s="26"/>
    </row>
    <row r="9" spans="1:6" ht="30" x14ac:dyDescent="0.25">
      <c r="A9" s="24" t="s">
        <v>400</v>
      </c>
      <c r="B9" s="24">
        <v>8</v>
      </c>
      <c r="C9" s="24" t="str">
        <f t="shared" si="0"/>
        <v>IRR-8</v>
      </c>
      <c r="D9" s="24" t="s">
        <v>408</v>
      </c>
      <c r="E9" s="26"/>
      <c r="F9" s="26"/>
    </row>
    <row r="10" spans="1:6" x14ac:dyDescent="0.25">
      <c r="A10" s="24" t="s">
        <v>400</v>
      </c>
      <c r="B10" s="24">
        <v>9</v>
      </c>
      <c r="C10" s="24" t="str">
        <f t="shared" si="0"/>
        <v>IRR-9</v>
      </c>
      <c r="D10" s="24" t="s">
        <v>409</v>
      </c>
      <c r="E10" s="26"/>
      <c r="F10" s="26"/>
    </row>
    <row r="11" spans="1:6" ht="30" x14ac:dyDescent="0.25">
      <c r="A11" s="24" t="s">
        <v>400</v>
      </c>
      <c r="B11" s="24">
        <v>10</v>
      </c>
      <c r="C11" s="24" t="str">
        <f t="shared" si="0"/>
        <v>IRR-10</v>
      </c>
      <c r="D11" s="24" t="s">
        <v>410</v>
      </c>
      <c r="E11" s="26"/>
      <c r="F11" s="26"/>
    </row>
    <row r="12" spans="1:6" ht="45" x14ac:dyDescent="0.25">
      <c r="A12" s="24" t="s">
        <v>400</v>
      </c>
      <c r="B12" s="24">
        <v>11</v>
      </c>
      <c r="C12" s="24" t="str">
        <f t="shared" si="0"/>
        <v>IRR-11</v>
      </c>
      <c r="D12" s="24" t="s">
        <v>411</v>
      </c>
      <c r="E12" s="26"/>
      <c r="F12" s="26"/>
    </row>
    <row r="13" spans="1:6" ht="30" x14ac:dyDescent="0.25">
      <c r="A13" s="24" t="s">
        <v>400</v>
      </c>
      <c r="B13" s="24">
        <v>12</v>
      </c>
      <c r="C13" s="24" t="str">
        <f t="shared" si="0"/>
        <v>IRR-12</v>
      </c>
      <c r="D13" s="24" t="s">
        <v>412</v>
      </c>
      <c r="E13" s="26"/>
      <c r="F13" s="26"/>
    </row>
    <row r="14" spans="1:6" ht="30" x14ac:dyDescent="0.25">
      <c r="A14" s="24" t="s">
        <v>400</v>
      </c>
      <c r="B14" s="24">
        <v>13</v>
      </c>
      <c r="C14" s="24" t="str">
        <f t="shared" si="0"/>
        <v>IRR-13</v>
      </c>
      <c r="D14" s="24" t="s">
        <v>413</v>
      </c>
      <c r="E14" s="26"/>
      <c r="F14" s="26"/>
    </row>
    <row r="15" spans="1:6" ht="45" x14ac:dyDescent="0.25">
      <c r="A15" s="24" t="s">
        <v>400</v>
      </c>
      <c r="B15" s="24">
        <v>14</v>
      </c>
      <c r="C15" s="24" t="str">
        <f t="shared" si="0"/>
        <v>IRR-14</v>
      </c>
      <c r="D15" s="24" t="s">
        <v>414</v>
      </c>
      <c r="E15" s="26"/>
      <c r="F15" s="26"/>
    </row>
    <row r="16" spans="1:6" ht="45" x14ac:dyDescent="0.25">
      <c r="A16" s="24" t="s">
        <v>400</v>
      </c>
      <c r="B16" s="24">
        <v>15</v>
      </c>
      <c r="C16" s="24" t="str">
        <f t="shared" si="0"/>
        <v>IRR-15</v>
      </c>
      <c r="D16" s="24" t="s">
        <v>605</v>
      </c>
      <c r="E16" s="26"/>
      <c r="F16" s="26"/>
    </row>
    <row r="17" spans="1:6" ht="30" x14ac:dyDescent="0.25">
      <c r="A17" s="24" t="s">
        <v>400</v>
      </c>
      <c r="B17" s="24">
        <v>16</v>
      </c>
      <c r="C17" s="24" t="str">
        <f t="shared" si="0"/>
        <v>IRR-16</v>
      </c>
      <c r="D17" s="24" t="s">
        <v>415</v>
      </c>
      <c r="E17" s="26"/>
      <c r="F17" s="26"/>
    </row>
    <row r="18" spans="1:6" ht="60" x14ac:dyDescent="0.25">
      <c r="A18" s="24" t="s">
        <v>400</v>
      </c>
      <c r="B18" s="24">
        <v>17</v>
      </c>
      <c r="C18" s="24" t="str">
        <f t="shared" si="0"/>
        <v>IRR-17</v>
      </c>
      <c r="D18" s="24" t="s">
        <v>416</v>
      </c>
      <c r="E18" s="26"/>
      <c r="F18" s="26"/>
    </row>
    <row r="19" spans="1:6" x14ac:dyDescent="0.25">
      <c r="A19" s="24" t="s">
        <v>400</v>
      </c>
      <c r="B19" s="24">
        <v>18</v>
      </c>
      <c r="C19" s="24" t="str">
        <f t="shared" si="0"/>
        <v>IRR-18</v>
      </c>
      <c r="D19" s="24" t="s">
        <v>606</v>
      </c>
      <c r="E19" s="26"/>
      <c r="F19" s="26"/>
    </row>
  </sheetData>
  <sheetProtection algorithmName="SHA-512" hashValue="I1rX2Td8VUJGKAyjU+tVYhGkBJZ2BX7RNxoO6ZDwGiisxwFqaoscdfpMMEsMkNebE9Di8z0g8qFDTBiUPnmeog==" saltValue="2HFopgZlwk/5mygPwqycIQ==" spinCount="100000" sheet="1" insertHyperlinks="0"/>
  <protectedRanges>
    <protectedRange algorithmName="SHA-512" hashValue="DLrW2eSE8uQv0z8+Ad/e5ixNA5jsnVXqVJLlYOyZnJi4Rrd1uzVxuYAtZVDjHT6TJZCG2GHnAJ8JQcvUAyoVng==" saltValue="TrOy3Lp+V1rF18QpbU1i0g==" spinCount="100000" sqref="E2:F11 E12:E19" name="call"/>
    <protectedRange algorithmName="SHA-512" hashValue="EdD4aeMtvQ9HasUZW1ODuNvQGCvF9ofseS6niL5bV8HryyaalgY+AceHFYyEfxXldz2iCAH7CMzWdBO1Eg9/bA==" saltValue="MHcBM0+DCOqOWpa5kzSu2w==" spinCount="100000" sqref="E1:F11 E12:E19" name="VendorResponse"/>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C11" workbookViewId="0">
      <selection activeCell="D28" sqref="D28"/>
    </sheetView>
  </sheetViews>
  <sheetFormatPr defaultRowHeight="15" x14ac:dyDescent="0.25"/>
  <cols>
    <col min="1" max="1" width="4.28515625" style="24" hidden="1" customWidth="1"/>
    <col min="2" max="2" width="4.42578125" style="24" hidden="1" customWidth="1"/>
    <col min="3" max="3" width="7.28515625" style="24" bestFit="1" customWidth="1"/>
    <col min="4" max="4" width="73.140625" style="24" customWidth="1"/>
    <col min="5" max="5" width="6.5703125" style="24" bestFit="1" customWidth="1"/>
    <col min="6" max="6" width="56.28515625" style="24" customWidth="1"/>
    <col min="7" max="16384" width="9.140625" style="24"/>
  </cols>
  <sheetData>
    <row r="1" spans="1:6" ht="30" x14ac:dyDescent="0.25">
      <c r="A1" s="24" t="s">
        <v>430</v>
      </c>
      <c r="B1" s="24">
        <v>0</v>
      </c>
      <c r="D1" s="24" t="s">
        <v>12</v>
      </c>
      <c r="E1" s="24" t="s">
        <v>223</v>
      </c>
      <c r="F1" s="24" t="s">
        <v>306</v>
      </c>
    </row>
    <row r="2" spans="1:6" ht="45" x14ac:dyDescent="0.25">
      <c r="A2" s="24" t="s">
        <v>430</v>
      </c>
      <c r="B2" s="24">
        <v>1</v>
      </c>
      <c r="C2" s="24" t="str">
        <f>IF(B2=0,"",CONCATENATE(A2,"-",B2))</f>
        <v>RoIP-1</v>
      </c>
      <c r="D2" s="24" t="s">
        <v>417</v>
      </c>
      <c r="E2" s="26"/>
      <c r="F2" s="26"/>
    </row>
    <row r="3" spans="1:6" ht="30" x14ac:dyDescent="0.25">
      <c r="A3" s="24" t="s">
        <v>430</v>
      </c>
      <c r="B3" s="24">
        <v>2</v>
      </c>
      <c r="C3" s="24" t="str">
        <f t="shared" ref="C3:C16" si="0">IF(B3=0,"",CONCATENATE(A3,"-",B3))</f>
        <v>RoIP-2</v>
      </c>
      <c r="D3" s="24" t="s">
        <v>418</v>
      </c>
      <c r="E3" s="26"/>
      <c r="F3" s="26"/>
    </row>
    <row r="4" spans="1:6" ht="45" x14ac:dyDescent="0.25">
      <c r="A4" s="24" t="s">
        <v>430</v>
      </c>
      <c r="B4" s="24">
        <v>3</v>
      </c>
      <c r="C4" s="24" t="str">
        <f t="shared" si="0"/>
        <v>RoIP-3</v>
      </c>
      <c r="D4" s="24" t="s">
        <v>419</v>
      </c>
      <c r="E4" s="26"/>
      <c r="F4" s="26"/>
    </row>
    <row r="5" spans="1:6" ht="30" x14ac:dyDescent="0.25">
      <c r="A5" s="24" t="s">
        <v>430</v>
      </c>
      <c r="B5" s="24">
        <v>4</v>
      </c>
      <c r="C5" s="24" t="str">
        <f t="shared" si="0"/>
        <v>RoIP-4</v>
      </c>
      <c r="D5" s="24" t="s">
        <v>420</v>
      </c>
      <c r="E5" s="26"/>
      <c r="F5" s="26"/>
    </row>
    <row r="6" spans="1:6" ht="45" x14ac:dyDescent="0.25">
      <c r="A6" s="24" t="s">
        <v>430</v>
      </c>
      <c r="B6" s="24">
        <v>5</v>
      </c>
      <c r="C6" s="24" t="str">
        <f t="shared" si="0"/>
        <v>RoIP-5</v>
      </c>
      <c r="D6" s="24" t="s">
        <v>421</v>
      </c>
      <c r="E6" s="26"/>
      <c r="F6" s="26"/>
    </row>
    <row r="7" spans="1:6" ht="45" x14ac:dyDescent="0.25">
      <c r="A7" s="24" t="s">
        <v>430</v>
      </c>
      <c r="B7" s="24">
        <v>6</v>
      </c>
      <c r="C7" s="24" t="str">
        <f t="shared" si="0"/>
        <v>RoIP-6</v>
      </c>
      <c r="D7" s="24" t="s">
        <v>422</v>
      </c>
      <c r="E7" s="26"/>
      <c r="F7" s="26"/>
    </row>
    <row r="8" spans="1:6" ht="45" x14ac:dyDescent="0.25">
      <c r="A8" s="24" t="s">
        <v>430</v>
      </c>
      <c r="B8" s="24">
        <v>7</v>
      </c>
      <c r="C8" s="24" t="str">
        <f t="shared" si="0"/>
        <v>RoIP-7</v>
      </c>
      <c r="D8" s="24" t="s">
        <v>423</v>
      </c>
      <c r="E8" s="26"/>
      <c r="F8" s="26"/>
    </row>
    <row r="9" spans="1:6" ht="30" x14ac:dyDescent="0.25">
      <c r="A9" s="24" t="s">
        <v>430</v>
      </c>
      <c r="B9" s="24">
        <v>8</v>
      </c>
      <c r="C9" s="24" t="str">
        <f t="shared" si="0"/>
        <v>RoIP-8</v>
      </c>
      <c r="D9" s="24" t="s">
        <v>424</v>
      </c>
      <c r="E9" s="26"/>
      <c r="F9" s="26"/>
    </row>
    <row r="10" spans="1:6" ht="45" x14ac:dyDescent="0.25">
      <c r="A10" s="24" t="s">
        <v>430</v>
      </c>
      <c r="B10" s="24">
        <v>9</v>
      </c>
      <c r="C10" s="24" t="str">
        <f t="shared" si="0"/>
        <v>RoIP-9</v>
      </c>
      <c r="D10" s="24" t="s">
        <v>425</v>
      </c>
      <c r="E10" s="26"/>
      <c r="F10" s="26"/>
    </row>
    <row r="11" spans="1:6" ht="30" x14ac:dyDescent="0.25">
      <c r="A11" s="24" t="s">
        <v>430</v>
      </c>
      <c r="B11" s="24">
        <v>10</v>
      </c>
      <c r="C11" s="24" t="str">
        <f t="shared" si="0"/>
        <v>RoIP-10</v>
      </c>
      <c r="D11" s="24" t="s">
        <v>426</v>
      </c>
      <c r="E11" s="26"/>
      <c r="F11" s="26"/>
    </row>
    <row r="12" spans="1:6" ht="30" x14ac:dyDescent="0.25">
      <c r="A12" s="24" t="s">
        <v>430</v>
      </c>
      <c r="B12" s="24">
        <v>11</v>
      </c>
      <c r="C12" s="24" t="str">
        <f t="shared" si="0"/>
        <v>RoIP-11</v>
      </c>
      <c r="D12" s="24" t="s">
        <v>427</v>
      </c>
      <c r="E12" s="26"/>
      <c r="F12" s="26"/>
    </row>
    <row r="13" spans="1:6" ht="30" x14ac:dyDescent="0.25">
      <c r="A13" s="24" t="s">
        <v>430</v>
      </c>
      <c r="B13" s="24">
        <v>12</v>
      </c>
      <c r="C13" s="24" t="str">
        <f t="shared" si="0"/>
        <v>RoIP-12</v>
      </c>
      <c r="D13" s="24" t="s">
        <v>428</v>
      </c>
      <c r="E13" s="26"/>
      <c r="F13" s="26"/>
    </row>
    <row r="14" spans="1:6" ht="45" x14ac:dyDescent="0.25">
      <c r="A14" s="24" t="s">
        <v>430</v>
      </c>
      <c r="B14" s="24">
        <v>13</v>
      </c>
      <c r="C14" s="24" t="str">
        <f t="shared" si="0"/>
        <v>RoIP-13</v>
      </c>
      <c r="D14" s="24" t="s">
        <v>429</v>
      </c>
      <c r="E14" s="26"/>
      <c r="F14" s="26"/>
    </row>
    <row r="15" spans="1:6" ht="30" x14ac:dyDescent="0.25">
      <c r="A15" s="24" t="s">
        <v>430</v>
      </c>
      <c r="B15" s="24">
        <v>14</v>
      </c>
      <c r="C15" s="24" t="str">
        <f t="shared" si="0"/>
        <v>RoIP-14</v>
      </c>
      <c r="D15" s="24" t="s">
        <v>573</v>
      </c>
      <c r="E15" s="26"/>
      <c r="F15" s="26"/>
    </row>
    <row r="16" spans="1:6" ht="45" x14ac:dyDescent="0.25">
      <c r="A16" s="24" t="s">
        <v>430</v>
      </c>
      <c r="B16" s="24">
        <v>15</v>
      </c>
      <c r="C16" s="24" t="str">
        <f t="shared" si="0"/>
        <v>RoIP-15</v>
      </c>
      <c r="D16" s="24" t="s">
        <v>607</v>
      </c>
      <c r="E16" s="26"/>
      <c r="F16" s="26"/>
    </row>
  </sheetData>
  <sheetProtection algorithmName="SHA-512" hashValue="oKNvyPOgLf01gy8Kug26moqGGgR9UWjfwXM6Z/vEQfJVx735gZnKnOjvU8ZNvQnH5zf6sHEXbdxHfengoTQBCg==" saltValue="DHwmi+S7zdnuutOjRXfw4A==" spinCount="100000" sheet="1" insertHyperlinks="0"/>
  <protectedRanges>
    <protectedRange algorithmName="SHA-512" hashValue="Z89EWTxCzbEXqK/S7fyBKxdLck6dNHiIntjJOPCXKzX65GMOJxVPH9XyE2d66c+7iHmT4c9qjlg322/u18449Q==" saltValue="NYGcxVXd52lTpIC0W3LtLg==" spinCount="100000" sqref="E2:F2 F3:F4 E3:E16" name="tech"/>
    <protectedRange algorithmName="SHA-512" hashValue="EdD4aeMtvQ9HasUZW1ODuNvQGCvF9ofseS6niL5bV8HryyaalgY+AceHFYyEfxXldz2iCAH7CMzWdBO1Eg9/bA==" saltValue="MHcBM0+DCOqOWpa5kzSu2w==" spinCount="100000" sqref="E1:F2 F3:F4 E3:E16" name="VendorResponse_1"/>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C1" workbookViewId="0">
      <selection activeCell="D7" sqref="D7"/>
    </sheetView>
  </sheetViews>
  <sheetFormatPr defaultRowHeight="15" x14ac:dyDescent="0.25"/>
  <cols>
    <col min="1" max="1" width="8.85546875" style="24" hidden="1" customWidth="1"/>
    <col min="2" max="2" width="4.42578125" style="24" hidden="1" customWidth="1"/>
    <col min="3" max="3" width="7.28515625" style="24" bestFit="1" customWidth="1"/>
    <col min="4" max="4" width="73.140625" style="24" customWidth="1"/>
    <col min="5" max="5" width="6.5703125" style="24" bestFit="1" customWidth="1"/>
    <col min="6" max="6" width="56.28515625" style="24" customWidth="1"/>
    <col min="7" max="16384" width="9.140625" style="24"/>
  </cols>
  <sheetData>
    <row r="1" spans="1:6" x14ac:dyDescent="0.25">
      <c r="A1" s="24" t="s">
        <v>433</v>
      </c>
      <c r="B1" s="24">
        <v>0</v>
      </c>
      <c r="D1" s="24" t="s">
        <v>432</v>
      </c>
      <c r="E1" s="24" t="s">
        <v>223</v>
      </c>
      <c r="F1" s="24" t="s">
        <v>306</v>
      </c>
    </row>
    <row r="2" spans="1:6" ht="30" x14ac:dyDescent="0.25">
      <c r="A2" s="24" t="s">
        <v>433</v>
      </c>
      <c r="B2" s="24">
        <v>1</v>
      </c>
      <c r="C2" s="24" t="str">
        <f t="shared" ref="C2:C7" si="0">IF(B2=0,"",CONCATENATE(A2,"-",B2))</f>
        <v>Manf-1</v>
      </c>
      <c r="D2" s="24" t="s">
        <v>540</v>
      </c>
      <c r="E2" s="26"/>
      <c r="F2" s="26"/>
    </row>
    <row r="3" spans="1:6" ht="45" x14ac:dyDescent="0.25">
      <c r="A3" s="24" t="s">
        <v>433</v>
      </c>
      <c r="B3" s="24">
        <v>2</v>
      </c>
      <c r="C3" s="24" t="str">
        <f t="shared" si="0"/>
        <v>Manf-2</v>
      </c>
      <c r="D3" s="24" t="s">
        <v>541</v>
      </c>
      <c r="E3" s="26"/>
      <c r="F3" s="26"/>
    </row>
    <row r="4" spans="1:6" x14ac:dyDescent="0.25">
      <c r="A4" s="24" t="s">
        <v>433</v>
      </c>
      <c r="B4" s="24">
        <v>3</v>
      </c>
      <c r="C4" s="24" t="str">
        <f t="shared" si="0"/>
        <v>Manf-3</v>
      </c>
      <c r="D4" s="24" t="s">
        <v>608</v>
      </c>
      <c r="E4" s="26"/>
      <c r="F4" s="26"/>
    </row>
    <row r="5" spans="1:6" ht="45" x14ac:dyDescent="0.25">
      <c r="A5" s="24" t="s">
        <v>433</v>
      </c>
      <c r="B5" s="24">
        <v>4</v>
      </c>
      <c r="C5" s="24" t="str">
        <f t="shared" si="0"/>
        <v>Manf-4</v>
      </c>
      <c r="D5" s="24" t="s">
        <v>609</v>
      </c>
      <c r="E5" s="26"/>
      <c r="F5" s="26"/>
    </row>
    <row r="6" spans="1:6" x14ac:dyDescent="0.25">
      <c r="A6" s="24" t="s">
        <v>433</v>
      </c>
      <c r="B6" s="24">
        <v>5</v>
      </c>
      <c r="C6" s="24" t="str">
        <f t="shared" si="0"/>
        <v>Manf-5</v>
      </c>
      <c r="D6" s="24" t="s">
        <v>610</v>
      </c>
      <c r="E6" s="26"/>
      <c r="F6" s="26"/>
    </row>
    <row r="7" spans="1:6" x14ac:dyDescent="0.25">
      <c r="A7" s="24" t="s">
        <v>433</v>
      </c>
      <c r="B7" s="24">
        <v>6</v>
      </c>
      <c r="C7" s="24" t="str">
        <f t="shared" si="0"/>
        <v>Manf-6</v>
      </c>
      <c r="D7" s="24" t="s">
        <v>542</v>
      </c>
      <c r="E7" s="26"/>
      <c r="F7" s="26"/>
    </row>
  </sheetData>
  <sheetProtection algorithmName="SHA-512" hashValue="ouM3JTDBCk5/5Hu4Nomv7aZs+C84lAs3kYEdiEJAUaNgDMC7gKVLoQcbvqysXT0DCqanZ3KBuHXC2TWo0b91Ig==" saltValue="zrFnCmxg/pParrtQwlOnoA==" spinCount="100000" sheet="1" insertHyperlinks="0"/>
  <protectedRanges>
    <protectedRange algorithmName="SHA-512" hashValue="s/lrxwgq2rDWRVqSl0vpg2G+4TIt3enYw5b5pLCOqe9Yl9XOsGGK5p7GSl+D44cTcV/mBCFp2LaLJBIukSgXOQ==" saltValue="mCg9/BADd7X3nYgvtuENdw==" spinCount="100000" sqref="E13 E2:F12" name="sys"/>
    <protectedRange algorithmName="SHA-512" hashValue="EdD4aeMtvQ9HasUZW1ODuNvQGCvF9ofseS6niL5bV8HryyaalgY+AceHFYyEfxXldz2iCAH7CMzWdBO1Eg9/bA==" saltValue="MHcBM0+DCOqOWpa5kzSu2w==" spinCount="100000" sqref="E13 E1:F12" name="VendorResponse_1"/>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0"/>
  <sheetViews>
    <sheetView workbookViewId="0">
      <selection activeCell="E1" sqref="E1"/>
    </sheetView>
  </sheetViews>
  <sheetFormatPr defaultRowHeight="15" x14ac:dyDescent="0.25"/>
  <cols>
    <col min="1" max="1" width="7.85546875" style="7" customWidth="1"/>
    <col min="2" max="2" width="6.140625" style="8" customWidth="1"/>
    <col min="3" max="3" width="7.28515625" style="7" bestFit="1" customWidth="1"/>
    <col min="4" max="4" width="73.140625" style="15" customWidth="1"/>
    <col min="5" max="5" width="6.5703125" bestFit="1" customWidth="1"/>
    <col min="6" max="6" width="56.28515625" customWidth="1"/>
  </cols>
  <sheetData>
    <row r="1" spans="1:6" s="1" customFormat="1" ht="23.25" customHeight="1" x14ac:dyDescent="0.4">
      <c r="A1" s="18" t="s">
        <v>99</v>
      </c>
      <c r="B1" s="9">
        <v>0</v>
      </c>
      <c r="C1" s="5" t="s">
        <v>169</v>
      </c>
      <c r="D1" s="12" t="s">
        <v>8</v>
      </c>
      <c r="E1" s="2"/>
      <c r="F1" s="2"/>
    </row>
    <row r="2" spans="1:6" ht="45" x14ac:dyDescent="0.25">
      <c r="A2" s="19" t="s">
        <v>163</v>
      </c>
      <c r="B2" s="10">
        <v>1</v>
      </c>
      <c r="C2" s="5" t="str">
        <f t="shared" ref="C2:C34" si="0">IF(B2=0,"",CONCATENATE(A2,"-",B2))</f>
        <v>SR-1</v>
      </c>
      <c r="D2" s="13" t="s">
        <v>24</v>
      </c>
      <c r="E2" s="2"/>
      <c r="F2" s="2"/>
    </row>
    <row r="3" spans="1:6" ht="32.25" customHeight="1" x14ac:dyDescent="0.25">
      <c r="A3" s="19" t="s">
        <v>163</v>
      </c>
      <c r="B3" s="10">
        <v>2</v>
      </c>
      <c r="C3" s="5" t="str">
        <f t="shared" si="0"/>
        <v>SR-2</v>
      </c>
      <c r="D3" s="13" t="s">
        <v>25</v>
      </c>
      <c r="E3" s="2"/>
      <c r="F3" s="2"/>
    </row>
    <row r="4" spans="1:6" ht="45" x14ac:dyDescent="0.25">
      <c r="A4" s="19" t="s">
        <v>163</v>
      </c>
      <c r="B4" s="10">
        <v>3</v>
      </c>
      <c r="C4" s="5" t="str">
        <f t="shared" si="0"/>
        <v>SR-3</v>
      </c>
      <c r="D4" s="13" t="s">
        <v>255</v>
      </c>
      <c r="E4" s="2"/>
      <c r="F4" s="2"/>
    </row>
    <row r="5" spans="1:6" ht="60" x14ac:dyDescent="0.25">
      <c r="A5" s="19" t="s">
        <v>163</v>
      </c>
      <c r="B5" s="10">
        <v>4</v>
      </c>
      <c r="C5" s="5" t="str">
        <f t="shared" si="0"/>
        <v>SR-4</v>
      </c>
      <c r="D5" s="13" t="s">
        <v>287</v>
      </c>
      <c r="E5" s="2"/>
      <c r="F5" s="2"/>
    </row>
    <row r="6" spans="1:6" ht="30" x14ac:dyDescent="0.25">
      <c r="A6" s="19" t="s">
        <v>163</v>
      </c>
      <c r="B6" s="10">
        <v>5</v>
      </c>
      <c r="C6" s="5" t="str">
        <f t="shared" si="0"/>
        <v>SR-5</v>
      </c>
      <c r="D6" s="13" t="s">
        <v>199</v>
      </c>
      <c r="E6" s="2"/>
      <c r="F6" s="2"/>
    </row>
    <row r="7" spans="1:6" ht="60" x14ac:dyDescent="0.25">
      <c r="A7" s="19" t="s">
        <v>163</v>
      </c>
      <c r="B7" s="10">
        <v>6</v>
      </c>
      <c r="C7" s="5" t="str">
        <f t="shared" si="0"/>
        <v>SR-6</v>
      </c>
      <c r="D7" s="13" t="s">
        <v>290</v>
      </c>
      <c r="E7" s="2"/>
      <c r="F7" s="2"/>
    </row>
    <row r="8" spans="1:6" ht="60" x14ac:dyDescent="0.25">
      <c r="A8" s="19" t="s">
        <v>163</v>
      </c>
      <c r="B8" s="10">
        <v>7</v>
      </c>
      <c r="C8" s="5" t="str">
        <f t="shared" si="0"/>
        <v>SR-7</v>
      </c>
      <c r="D8" s="13" t="s">
        <v>26</v>
      </c>
      <c r="E8" s="2"/>
      <c r="F8" s="2"/>
    </row>
    <row r="9" spans="1:6" x14ac:dyDescent="0.25">
      <c r="A9" s="19" t="s">
        <v>163</v>
      </c>
      <c r="B9" s="10">
        <v>8</v>
      </c>
      <c r="C9" s="5" t="str">
        <f t="shared" si="0"/>
        <v>SR-8</v>
      </c>
      <c r="D9" s="13" t="s">
        <v>200</v>
      </c>
      <c r="E9" s="2"/>
      <c r="F9" s="2"/>
    </row>
    <row r="10" spans="1:6" ht="120" x14ac:dyDescent="0.25">
      <c r="A10" s="19" t="s">
        <v>163</v>
      </c>
      <c r="B10" s="10">
        <v>9</v>
      </c>
      <c r="C10" s="5" t="str">
        <f t="shared" si="0"/>
        <v>SR-9</v>
      </c>
      <c r="D10" s="13" t="s">
        <v>288</v>
      </c>
      <c r="E10" s="2"/>
      <c r="F10" s="2"/>
    </row>
    <row r="11" spans="1:6" ht="60" x14ac:dyDescent="0.25">
      <c r="A11" s="19" t="s">
        <v>163</v>
      </c>
      <c r="B11" s="10">
        <v>10</v>
      </c>
      <c r="C11" s="5" t="str">
        <f t="shared" si="0"/>
        <v>SR-10</v>
      </c>
      <c r="D11" s="13" t="s">
        <v>27</v>
      </c>
      <c r="E11" s="2"/>
      <c r="F11" s="2"/>
    </row>
    <row r="12" spans="1:6" ht="60" x14ac:dyDescent="0.25">
      <c r="A12" s="19" t="s">
        <v>163</v>
      </c>
      <c r="B12" s="10">
        <v>11</v>
      </c>
      <c r="C12" s="5" t="str">
        <f t="shared" si="0"/>
        <v>SR-11</v>
      </c>
      <c r="D12" s="13" t="s">
        <v>69</v>
      </c>
      <c r="E12" s="2"/>
      <c r="F12" s="2"/>
    </row>
    <row r="13" spans="1:6" ht="45" x14ac:dyDescent="0.25">
      <c r="A13" s="19" t="s">
        <v>163</v>
      </c>
      <c r="B13" s="10">
        <v>12</v>
      </c>
      <c r="C13" s="5" t="str">
        <f t="shared" si="0"/>
        <v>SR-12</v>
      </c>
      <c r="D13" s="13" t="s">
        <v>289</v>
      </c>
      <c r="E13" s="2"/>
      <c r="F13" s="2"/>
    </row>
    <row r="14" spans="1:6" ht="30" x14ac:dyDescent="0.25">
      <c r="A14" s="19" t="s">
        <v>163</v>
      </c>
      <c r="B14" s="10">
        <v>13</v>
      </c>
      <c r="C14" s="5" t="str">
        <f t="shared" si="0"/>
        <v>SR-13</v>
      </c>
      <c r="D14" s="13" t="s">
        <v>227</v>
      </c>
      <c r="E14" s="2"/>
      <c r="F14" s="2"/>
    </row>
    <row r="15" spans="1:6" ht="30" x14ac:dyDescent="0.25">
      <c r="A15" s="19" t="s">
        <v>163</v>
      </c>
      <c r="B15" s="10">
        <v>14</v>
      </c>
      <c r="C15" s="5" t="str">
        <f t="shared" si="0"/>
        <v>SR-14</v>
      </c>
      <c r="D15" s="13" t="s">
        <v>224</v>
      </c>
      <c r="E15" s="2"/>
      <c r="F15" s="2"/>
    </row>
    <row r="16" spans="1:6" ht="45" x14ac:dyDescent="0.25">
      <c r="A16" s="19" t="s">
        <v>163</v>
      </c>
      <c r="B16" s="10">
        <v>15</v>
      </c>
      <c r="C16" s="5" t="str">
        <f t="shared" si="0"/>
        <v>SR-15</v>
      </c>
      <c r="D16" s="13" t="s">
        <v>228</v>
      </c>
      <c r="E16" s="2"/>
      <c r="F16" s="2"/>
    </row>
    <row r="17" spans="1:6" ht="30" x14ac:dyDescent="0.25">
      <c r="A17" s="19" t="s">
        <v>163</v>
      </c>
      <c r="B17" s="10">
        <v>16</v>
      </c>
      <c r="C17" s="5" t="str">
        <f t="shared" si="0"/>
        <v>SR-16</v>
      </c>
      <c r="D17" s="13" t="s">
        <v>225</v>
      </c>
      <c r="E17" s="2"/>
      <c r="F17" s="2"/>
    </row>
    <row r="18" spans="1:6" ht="30" x14ac:dyDescent="0.25">
      <c r="A18" s="19" t="s">
        <v>163</v>
      </c>
      <c r="B18" s="10">
        <v>17</v>
      </c>
      <c r="C18" s="5" t="str">
        <f t="shared" si="0"/>
        <v>SR-17</v>
      </c>
      <c r="D18" s="13" t="s">
        <v>226</v>
      </c>
      <c r="E18" s="2"/>
      <c r="F18" s="2"/>
    </row>
    <row r="19" spans="1:6" s="1" customFormat="1" ht="19.5" x14ac:dyDescent="0.4">
      <c r="A19" s="18" t="s">
        <v>101</v>
      </c>
      <c r="B19" s="9">
        <v>0</v>
      </c>
      <c r="C19" s="6" t="str">
        <f t="shared" si="0"/>
        <v/>
      </c>
      <c r="D19" s="12" t="s">
        <v>9</v>
      </c>
      <c r="E19" s="3"/>
      <c r="F19" s="3"/>
    </row>
    <row r="20" spans="1:6" ht="30" x14ac:dyDescent="0.25">
      <c r="A20" s="19" t="s">
        <v>164</v>
      </c>
      <c r="B20" s="11">
        <v>1</v>
      </c>
      <c r="C20" s="5" t="str">
        <f t="shared" si="0"/>
        <v>IS-1</v>
      </c>
      <c r="D20" s="13" t="s">
        <v>229</v>
      </c>
      <c r="E20" s="2"/>
      <c r="F20" s="2"/>
    </row>
    <row r="21" spans="1:6" ht="165" x14ac:dyDescent="0.25">
      <c r="A21" s="19" t="s">
        <v>164</v>
      </c>
      <c r="B21" s="11">
        <v>2</v>
      </c>
      <c r="C21" s="5" t="str">
        <f t="shared" si="0"/>
        <v>IS-2</v>
      </c>
      <c r="D21" s="13" t="s">
        <v>243</v>
      </c>
      <c r="E21" s="2"/>
      <c r="F21" s="2"/>
    </row>
    <row r="22" spans="1:6" ht="75" x14ac:dyDescent="0.25">
      <c r="A22" s="19" t="s">
        <v>164</v>
      </c>
      <c r="B22" s="11">
        <v>3</v>
      </c>
      <c r="C22" s="5" t="str">
        <f t="shared" si="0"/>
        <v>IS-3</v>
      </c>
      <c r="D22" s="13" t="s">
        <v>203</v>
      </c>
      <c r="E22" s="2"/>
      <c r="F22" s="2"/>
    </row>
    <row r="23" spans="1:6" ht="30" x14ac:dyDescent="0.25">
      <c r="A23" s="19" t="s">
        <v>164</v>
      </c>
      <c r="B23" s="11">
        <v>4</v>
      </c>
      <c r="C23" s="5" t="str">
        <f t="shared" si="0"/>
        <v>IS-4</v>
      </c>
      <c r="D23" s="13" t="s">
        <v>28</v>
      </c>
      <c r="E23" s="2"/>
      <c r="F23" s="2"/>
    </row>
    <row r="24" spans="1:6" ht="45" x14ac:dyDescent="0.25">
      <c r="A24" s="19" t="s">
        <v>164</v>
      </c>
      <c r="B24" s="11">
        <v>5</v>
      </c>
      <c r="C24" s="5" t="str">
        <f t="shared" si="0"/>
        <v>IS-5</v>
      </c>
      <c r="D24" s="13" t="s">
        <v>29</v>
      </c>
      <c r="E24" s="2"/>
      <c r="F24" s="2"/>
    </row>
    <row r="25" spans="1:6" ht="105" x14ac:dyDescent="0.25">
      <c r="A25" s="19" t="s">
        <v>164</v>
      </c>
      <c r="B25" s="11">
        <v>6</v>
      </c>
      <c r="C25" s="5" t="str">
        <f t="shared" si="0"/>
        <v>IS-6</v>
      </c>
      <c r="D25" s="13" t="s">
        <v>30</v>
      </c>
      <c r="E25" s="2"/>
      <c r="F25" s="2"/>
    </row>
    <row r="26" spans="1:6" ht="30" x14ac:dyDescent="0.25">
      <c r="A26" s="19" t="s">
        <v>164</v>
      </c>
      <c r="B26" s="11">
        <v>7</v>
      </c>
      <c r="C26" s="5" t="str">
        <f t="shared" si="0"/>
        <v>IS-7</v>
      </c>
      <c r="D26" s="13" t="s">
        <v>31</v>
      </c>
      <c r="E26" s="2"/>
      <c r="F26" s="2"/>
    </row>
    <row r="27" spans="1:6" ht="30" x14ac:dyDescent="0.25">
      <c r="A27" s="19" t="s">
        <v>164</v>
      </c>
      <c r="B27" s="11">
        <v>8</v>
      </c>
      <c r="C27" s="5" t="str">
        <f t="shared" si="0"/>
        <v>IS-8</v>
      </c>
      <c r="D27" s="13" t="s">
        <v>32</v>
      </c>
      <c r="E27" s="2"/>
      <c r="F27" s="2"/>
    </row>
    <row r="28" spans="1:6" s="17" customFormat="1" ht="30" x14ac:dyDescent="0.25">
      <c r="A28" s="19" t="s">
        <v>164</v>
      </c>
      <c r="B28" s="11">
        <v>9</v>
      </c>
      <c r="C28" s="5" t="str">
        <f t="shared" si="0"/>
        <v>IS-9</v>
      </c>
      <c r="D28" s="13" t="s">
        <v>33</v>
      </c>
      <c r="E28" s="2"/>
      <c r="F28" s="2"/>
    </row>
    <row r="29" spans="1:6" x14ac:dyDescent="0.25">
      <c r="A29" s="19" t="s">
        <v>164</v>
      </c>
      <c r="B29" s="11" t="s">
        <v>219</v>
      </c>
      <c r="C29" s="5" t="str">
        <f t="shared" si="0"/>
        <v>IS-9a</v>
      </c>
      <c r="D29" s="13" t="s">
        <v>126</v>
      </c>
      <c r="E29" s="2"/>
      <c r="F29" s="2"/>
    </row>
    <row r="30" spans="1:6" x14ac:dyDescent="0.25">
      <c r="A30" s="19" t="s">
        <v>164</v>
      </c>
      <c r="B30" s="11" t="s">
        <v>220</v>
      </c>
      <c r="C30" s="5" t="str">
        <f t="shared" si="0"/>
        <v>IS-9b</v>
      </c>
      <c r="D30" s="13" t="s">
        <v>127</v>
      </c>
      <c r="E30" s="2"/>
      <c r="F30" s="2"/>
    </row>
    <row r="31" spans="1:6" ht="30" x14ac:dyDescent="0.25">
      <c r="A31" s="19" t="s">
        <v>164</v>
      </c>
      <c r="B31" s="11" t="s">
        <v>221</v>
      </c>
      <c r="C31" s="5" t="str">
        <f t="shared" si="0"/>
        <v>IS-9c</v>
      </c>
      <c r="D31" s="13" t="s">
        <v>128</v>
      </c>
      <c r="E31" s="2"/>
      <c r="F31" s="2"/>
    </row>
    <row r="32" spans="1:6" x14ac:dyDescent="0.25">
      <c r="A32" s="19" t="s">
        <v>164</v>
      </c>
      <c r="B32" s="11" t="s">
        <v>222</v>
      </c>
      <c r="C32" s="5" t="str">
        <f t="shared" si="0"/>
        <v>IS-9d</v>
      </c>
      <c r="D32" s="13" t="s">
        <v>129</v>
      </c>
      <c r="E32" s="2"/>
      <c r="F32" s="2"/>
    </row>
    <row r="33" spans="1:6" x14ac:dyDescent="0.25">
      <c r="A33" s="19" t="s">
        <v>164</v>
      </c>
      <c r="B33" s="11">
        <v>10</v>
      </c>
      <c r="C33" s="5" t="str">
        <f t="shared" si="0"/>
        <v>IS-10</v>
      </c>
      <c r="D33" s="13" t="s">
        <v>291</v>
      </c>
      <c r="E33" s="2"/>
      <c r="F33" s="2"/>
    </row>
    <row r="34" spans="1:6" s="1" customFormat="1" ht="19.5" x14ac:dyDescent="0.4">
      <c r="A34" s="18" t="s">
        <v>102</v>
      </c>
      <c r="B34" s="9">
        <v>0</v>
      </c>
      <c r="C34" s="6" t="str">
        <f t="shared" si="0"/>
        <v/>
      </c>
      <c r="D34" s="12" t="s">
        <v>10</v>
      </c>
      <c r="E34" s="3"/>
      <c r="F34" s="3"/>
    </row>
    <row r="35" spans="1:6" s="1" customFormat="1" ht="30" x14ac:dyDescent="0.4">
      <c r="A35" s="19" t="s">
        <v>165</v>
      </c>
      <c r="B35" s="11">
        <v>1</v>
      </c>
      <c r="C35" s="5" t="str">
        <f>IF(B35=0,"",CONCATENATE(A35,"-",B35))</f>
        <v>FF-1</v>
      </c>
      <c r="D35" s="13" t="s">
        <v>173</v>
      </c>
      <c r="E35" s="3"/>
      <c r="F35" s="3"/>
    </row>
    <row r="36" spans="1:6" s="1" customFormat="1" ht="19.5" x14ac:dyDescent="0.4">
      <c r="A36" s="19" t="s">
        <v>165</v>
      </c>
      <c r="B36" s="11">
        <v>2</v>
      </c>
      <c r="C36" s="5" t="str">
        <f t="shared" ref="C36:C49" si="1">IF(B36=0,"",CONCATENATE(A36,"-",B36))</f>
        <v>FF-2</v>
      </c>
      <c r="D36" s="13" t="s">
        <v>181</v>
      </c>
      <c r="E36" s="3"/>
      <c r="F36" s="3"/>
    </row>
    <row r="37" spans="1:6" s="1" customFormat="1" ht="19.5" x14ac:dyDescent="0.4">
      <c r="A37" s="19" t="s">
        <v>165</v>
      </c>
      <c r="B37" s="11">
        <v>3</v>
      </c>
      <c r="C37" s="5" t="str">
        <f t="shared" si="1"/>
        <v>FF-3</v>
      </c>
      <c r="D37" s="13" t="s">
        <v>174</v>
      </c>
      <c r="E37" s="3"/>
      <c r="F37" s="3"/>
    </row>
    <row r="38" spans="1:6" s="1" customFormat="1" ht="19.5" x14ac:dyDescent="0.4">
      <c r="A38" s="19" t="s">
        <v>165</v>
      </c>
      <c r="B38" s="11">
        <v>4</v>
      </c>
      <c r="C38" s="5" t="str">
        <f t="shared" si="1"/>
        <v>FF-4</v>
      </c>
      <c r="D38" s="13" t="s">
        <v>175</v>
      </c>
      <c r="E38" s="3"/>
      <c r="F38" s="3"/>
    </row>
    <row r="39" spans="1:6" s="1" customFormat="1" ht="19.5" x14ac:dyDescent="0.4">
      <c r="A39" s="19" t="s">
        <v>165</v>
      </c>
      <c r="B39" s="11">
        <v>5</v>
      </c>
      <c r="C39" s="5" t="str">
        <f t="shared" si="1"/>
        <v>FF-5</v>
      </c>
      <c r="D39" s="13" t="s">
        <v>176</v>
      </c>
      <c r="E39" s="3"/>
      <c r="F39" s="3"/>
    </row>
    <row r="40" spans="1:6" s="1" customFormat="1" ht="45" x14ac:dyDescent="0.4">
      <c r="A40" s="19" t="s">
        <v>165</v>
      </c>
      <c r="B40" s="11">
        <v>6</v>
      </c>
      <c r="C40" s="5" t="str">
        <f t="shared" si="1"/>
        <v>FF-6</v>
      </c>
      <c r="D40" s="13" t="s">
        <v>292</v>
      </c>
      <c r="E40" s="3"/>
      <c r="F40" s="3"/>
    </row>
    <row r="41" spans="1:6" ht="60" x14ac:dyDescent="0.25">
      <c r="A41" s="19" t="s">
        <v>165</v>
      </c>
      <c r="B41" s="11">
        <v>7</v>
      </c>
      <c r="C41" s="5" t="str">
        <f t="shared" si="1"/>
        <v>FF-7</v>
      </c>
      <c r="D41" s="13" t="s">
        <v>185</v>
      </c>
      <c r="E41" s="2"/>
      <c r="F41" s="2"/>
    </row>
    <row r="42" spans="1:6" ht="45" x14ac:dyDescent="0.25">
      <c r="A42" s="19" t="s">
        <v>165</v>
      </c>
      <c r="B42" s="11">
        <v>8</v>
      </c>
      <c r="C42" s="5" t="str">
        <f t="shared" si="1"/>
        <v>FF-8</v>
      </c>
      <c r="D42" s="13" t="s">
        <v>293</v>
      </c>
      <c r="E42" s="2"/>
      <c r="F42" s="2"/>
    </row>
    <row r="43" spans="1:6" ht="30" x14ac:dyDescent="0.25">
      <c r="A43" s="19" t="s">
        <v>165</v>
      </c>
      <c r="B43" s="11">
        <v>9</v>
      </c>
      <c r="C43" s="5" t="str">
        <f t="shared" si="1"/>
        <v>FF-9</v>
      </c>
      <c r="D43" s="13" t="s">
        <v>182</v>
      </c>
      <c r="E43" s="2"/>
      <c r="F43" s="2"/>
    </row>
    <row r="44" spans="1:6" ht="30" x14ac:dyDescent="0.25">
      <c r="A44" s="19" t="s">
        <v>165</v>
      </c>
      <c r="B44" s="11">
        <v>10</v>
      </c>
      <c r="C44" s="5" t="str">
        <f t="shared" si="1"/>
        <v>FF-10</v>
      </c>
      <c r="D44" s="13" t="s">
        <v>34</v>
      </c>
      <c r="E44" s="2"/>
      <c r="F44" s="2"/>
    </row>
    <row r="45" spans="1:6" ht="30" x14ac:dyDescent="0.25">
      <c r="A45" s="19" t="s">
        <v>165</v>
      </c>
      <c r="B45" s="11">
        <v>11</v>
      </c>
      <c r="C45" s="5" t="str">
        <f t="shared" si="1"/>
        <v>FF-11</v>
      </c>
      <c r="D45" s="13" t="s">
        <v>183</v>
      </c>
      <c r="E45" s="2"/>
      <c r="F45" s="2"/>
    </row>
    <row r="46" spans="1:6" ht="45" x14ac:dyDescent="0.25">
      <c r="A46" s="19" t="s">
        <v>165</v>
      </c>
      <c r="B46" s="11">
        <v>12</v>
      </c>
      <c r="C46" s="5" t="str">
        <f t="shared" si="1"/>
        <v>FF-12</v>
      </c>
      <c r="D46" s="13" t="s">
        <v>35</v>
      </c>
      <c r="E46" s="2"/>
      <c r="F46" s="2"/>
    </row>
    <row r="47" spans="1:6" ht="30" x14ac:dyDescent="0.25">
      <c r="A47" s="19" t="s">
        <v>165</v>
      </c>
      <c r="B47" s="11">
        <v>13</v>
      </c>
      <c r="C47" s="5" t="str">
        <f t="shared" si="1"/>
        <v>FF-13</v>
      </c>
      <c r="D47" s="13" t="s">
        <v>36</v>
      </c>
      <c r="E47" s="2"/>
      <c r="F47" s="2"/>
    </row>
    <row r="48" spans="1:6" x14ac:dyDescent="0.25">
      <c r="A48" s="19" t="s">
        <v>165</v>
      </c>
      <c r="B48" s="11">
        <v>14</v>
      </c>
      <c r="C48" s="5" t="str">
        <f t="shared" si="1"/>
        <v>FF-14</v>
      </c>
      <c r="D48" s="13" t="s">
        <v>37</v>
      </c>
      <c r="E48" s="2"/>
      <c r="F48" s="2"/>
    </row>
    <row r="49" spans="1:6" ht="60" x14ac:dyDescent="0.25">
      <c r="A49" s="19" t="s">
        <v>165</v>
      </c>
      <c r="B49" s="11">
        <v>15</v>
      </c>
      <c r="C49" s="5" t="str">
        <f t="shared" si="1"/>
        <v>FF-15</v>
      </c>
      <c r="D49" s="13" t="s">
        <v>294</v>
      </c>
      <c r="E49" s="2"/>
      <c r="F49" s="2"/>
    </row>
    <row r="50" spans="1:6" ht="30" x14ac:dyDescent="0.25">
      <c r="A50" s="19" t="s">
        <v>165</v>
      </c>
      <c r="B50" s="11">
        <v>16</v>
      </c>
      <c r="C50" s="5" t="str">
        <f t="shared" ref="C50:C72" si="2">IF(B50=0,"",CONCATENATE(A50,"-",B50))</f>
        <v>FF-16</v>
      </c>
      <c r="D50" s="13" t="s">
        <v>295</v>
      </c>
      <c r="E50" s="2"/>
      <c r="F50" s="2"/>
    </row>
    <row r="51" spans="1:6" ht="60" x14ac:dyDescent="0.25">
      <c r="A51" s="19" t="s">
        <v>165</v>
      </c>
      <c r="B51" s="11">
        <v>17</v>
      </c>
      <c r="C51" s="5" t="str">
        <f t="shared" si="2"/>
        <v>FF-17</v>
      </c>
      <c r="D51" s="13" t="s">
        <v>38</v>
      </c>
      <c r="E51" s="2"/>
      <c r="F51" s="2"/>
    </row>
    <row r="52" spans="1:6" ht="75" x14ac:dyDescent="0.25">
      <c r="A52" s="19" t="s">
        <v>165</v>
      </c>
      <c r="B52" s="11">
        <v>18</v>
      </c>
      <c r="C52" s="5" t="str">
        <f t="shared" si="2"/>
        <v>FF-18</v>
      </c>
      <c r="D52" s="13" t="s">
        <v>248</v>
      </c>
      <c r="E52" s="2"/>
      <c r="F52" s="2"/>
    </row>
    <row r="53" spans="1:6" x14ac:dyDescent="0.25">
      <c r="A53" s="19" t="s">
        <v>165</v>
      </c>
      <c r="B53" s="11">
        <v>19</v>
      </c>
      <c r="C53" s="5" t="str">
        <f t="shared" si="2"/>
        <v>FF-19</v>
      </c>
      <c r="D53" s="13" t="s">
        <v>296</v>
      </c>
      <c r="E53" s="2"/>
      <c r="F53" s="2"/>
    </row>
    <row r="54" spans="1:6" ht="45" x14ac:dyDescent="0.25">
      <c r="A54" s="19" t="s">
        <v>165</v>
      </c>
      <c r="B54" s="11">
        <v>20</v>
      </c>
      <c r="C54" s="5" t="str">
        <f t="shared" si="2"/>
        <v>FF-20</v>
      </c>
      <c r="D54" s="13" t="s">
        <v>244</v>
      </c>
      <c r="E54" s="2"/>
      <c r="F54" s="2"/>
    </row>
    <row r="55" spans="1:6" x14ac:dyDescent="0.25">
      <c r="A55" s="19" t="s">
        <v>165</v>
      </c>
      <c r="B55" s="11">
        <v>21</v>
      </c>
      <c r="C55" s="5" t="str">
        <f t="shared" si="2"/>
        <v>FF-21</v>
      </c>
      <c r="D55" s="13" t="s">
        <v>297</v>
      </c>
      <c r="E55" s="2"/>
      <c r="F55" s="2"/>
    </row>
    <row r="56" spans="1:6" x14ac:dyDescent="0.25">
      <c r="A56" s="19" t="s">
        <v>165</v>
      </c>
      <c r="B56" s="11">
        <v>22</v>
      </c>
      <c r="C56" s="5" t="str">
        <f t="shared" si="2"/>
        <v>FF-22</v>
      </c>
      <c r="D56" s="13" t="s">
        <v>39</v>
      </c>
      <c r="E56" s="2"/>
      <c r="F56" s="2"/>
    </row>
    <row r="57" spans="1:6" ht="30" x14ac:dyDescent="0.25">
      <c r="A57" s="19" t="s">
        <v>165</v>
      </c>
      <c r="B57" s="11">
        <v>23</v>
      </c>
      <c r="C57" s="5" t="str">
        <f t="shared" si="2"/>
        <v>FF-23</v>
      </c>
      <c r="D57" s="13" t="s">
        <v>186</v>
      </c>
      <c r="E57" s="2"/>
      <c r="F57" s="2"/>
    </row>
    <row r="58" spans="1:6" x14ac:dyDescent="0.25">
      <c r="A58" s="19" t="s">
        <v>165</v>
      </c>
      <c r="B58" s="11">
        <v>24</v>
      </c>
      <c r="C58" s="5" t="str">
        <f t="shared" si="2"/>
        <v>FF-24</v>
      </c>
      <c r="D58" s="13" t="s">
        <v>230</v>
      </c>
      <c r="E58" s="2"/>
      <c r="F58" s="2"/>
    </row>
    <row r="59" spans="1:6" ht="60" x14ac:dyDescent="0.25">
      <c r="A59" s="19" t="s">
        <v>165</v>
      </c>
      <c r="B59" s="11">
        <v>25</v>
      </c>
      <c r="C59" s="5" t="str">
        <f t="shared" si="2"/>
        <v>FF-25</v>
      </c>
      <c r="D59" s="13" t="s">
        <v>40</v>
      </c>
      <c r="E59" s="2"/>
      <c r="F59" s="2"/>
    </row>
    <row r="60" spans="1:6" ht="30" x14ac:dyDescent="0.25">
      <c r="A60" s="19" t="s">
        <v>165</v>
      </c>
      <c r="B60" s="11">
        <v>26</v>
      </c>
      <c r="C60" s="5" t="str">
        <f t="shared" si="2"/>
        <v>FF-26</v>
      </c>
      <c r="D60" s="13" t="s">
        <v>104</v>
      </c>
      <c r="E60" s="2"/>
      <c r="F60" s="2"/>
    </row>
    <row r="61" spans="1:6" ht="45" x14ac:dyDescent="0.25">
      <c r="A61" s="19" t="s">
        <v>165</v>
      </c>
      <c r="B61" s="11">
        <v>27</v>
      </c>
      <c r="C61" s="5" t="str">
        <f t="shared" si="2"/>
        <v>FF-27</v>
      </c>
      <c r="D61" s="13" t="s">
        <v>41</v>
      </c>
      <c r="E61" s="2"/>
      <c r="F61" s="2"/>
    </row>
    <row r="62" spans="1:6" ht="60" x14ac:dyDescent="0.25">
      <c r="A62" s="19" t="s">
        <v>165</v>
      </c>
      <c r="B62" s="11">
        <v>28</v>
      </c>
      <c r="C62" s="5" t="str">
        <f t="shared" si="2"/>
        <v>FF-28</v>
      </c>
      <c r="D62" s="13" t="s">
        <v>42</v>
      </c>
      <c r="E62" s="2"/>
      <c r="F62" s="2"/>
    </row>
    <row r="63" spans="1:6" ht="45" x14ac:dyDescent="0.25">
      <c r="A63" s="19" t="s">
        <v>165</v>
      </c>
      <c r="B63" s="11">
        <v>29</v>
      </c>
      <c r="C63" s="5" t="str">
        <f t="shared" si="2"/>
        <v>FF-29</v>
      </c>
      <c r="D63" s="13" t="s">
        <v>43</v>
      </c>
      <c r="E63" s="2"/>
      <c r="F63" s="2"/>
    </row>
    <row r="64" spans="1:6" ht="30" x14ac:dyDescent="0.25">
      <c r="A64" s="19" t="s">
        <v>165</v>
      </c>
      <c r="B64" s="11">
        <v>30</v>
      </c>
      <c r="C64" s="5" t="str">
        <f t="shared" si="2"/>
        <v>FF-30</v>
      </c>
      <c r="D64" s="13" t="s">
        <v>44</v>
      </c>
      <c r="E64" s="2"/>
      <c r="F64" s="2"/>
    </row>
    <row r="65" spans="1:6" ht="30" x14ac:dyDescent="0.25">
      <c r="A65" s="19" t="s">
        <v>165</v>
      </c>
      <c r="B65" s="11">
        <v>31</v>
      </c>
      <c r="C65" s="5" t="str">
        <f t="shared" si="2"/>
        <v>FF-31</v>
      </c>
      <c r="D65" s="13" t="s">
        <v>45</v>
      </c>
      <c r="E65" s="2"/>
      <c r="F65" s="2"/>
    </row>
    <row r="66" spans="1:6" ht="45" x14ac:dyDescent="0.25">
      <c r="A66" s="19" t="s">
        <v>165</v>
      </c>
      <c r="B66" s="11">
        <v>32</v>
      </c>
      <c r="C66" s="5" t="str">
        <f t="shared" si="2"/>
        <v>FF-32</v>
      </c>
      <c r="D66" s="14" t="s">
        <v>245</v>
      </c>
      <c r="E66" s="2"/>
      <c r="F66" s="2"/>
    </row>
    <row r="67" spans="1:6" x14ac:dyDescent="0.25">
      <c r="A67" s="19" t="s">
        <v>165</v>
      </c>
      <c r="B67" s="11">
        <v>33</v>
      </c>
      <c r="C67" s="5" t="str">
        <f t="shared" si="2"/>
        <v>FF-33</v>
      </c>
      <c r="D67" s="14" t="s">
        <v>92</v>
      </c>
      <c r="E67" s="2"/>
      <c r="F67" s="2"/>
    </row>
    <row r="68" spans="1:6" ht="30" x14ac:dyDescent="0.25">
      <c r="A68" s="19" t="s">
        <v>165</v>
      </c>
      <c r="B68" s="11">
        <v>34</v>
      </c>
      <c r="C68" s="5" t="str">
        <f t="shared" si="2"/>
        <v>FF-34</v>
      </c>
      <c r="D68" s="14" t="s">
        <v>93</v>
      </c>
      <c r="E68" s="2"/>
      <c r="F68" s="2"/>
    </row>
    <row r="69" spans="1:6" x14ac:dyDescent="0.25">
      <c r="A69" s="19" t="s">
        <v>165</v>
      </c>
      <c r="B69" s="11">
        <v>35</v>
      </c>
      <c r="C69" s="5" t="str">
        <f t="shared" si="2"/>
        <v>FF-35</v>
      </c>
      <c r="D69" s="14" t="s">
        <v>94</v>
      </c>
      <c r="E69" s="2"/>
      <c r="F69" s="2"/>
    </row>
    <row r="70" spans="1:6" ht="45" x14ac:dyDescent="0.25">
      <c r="A70" s="19" t="s">
        <v>165</v>
      </c>
      <c r="B70" s="11">
        <v>36</v>
      </c>
      <c r="C70" s="5" t="str">
        <f t="shared" si="2"/>
        <v>FF-36</v>
      </c>
      <c r="D70" s="14" t="s">
        <v>184</v>
      </c>
      <c r="E70" s="2"/>
      <c r="F70" s="2"/>
    </row>
    <row r="71" spans="1:6" ht="45" x14ac:dyDescent="0.25">
      <c r="A71" s="19" t="s">
        <v>165</v>
      </c>
      <c r="B71" s="11">
        <v>37</v>
      </c>
      <c r="C71" s="5" t="str">
        <f t="shared" si="2"/>
        <v>FF-37</v>
      </c>
      <c r="D71" s="14" t="s">
        <v>96</v>
      </c>
      <c r="E71" s="2"/>
      <c r="F71" s="2"/>
    </row>
    <row r="72" spans="1:6" ht="30" x14ac:dyDescent="0.25">
      <c r="A72" s="19" t="s">
        <v>165</v>
      </c>
      <c r="B72" s="11">
        <v>38</v>
      </c>
      <c r="C72" s="5" t="str">
        <f t="shared" si="2"/>
        <v>FF-38</v>
      </c>
      <c r="D72" s="14" t="s">
        <v>231</v>
      </c>
      <c r="E72" s="2"/>
      <c r="F72" s="2"/>
    </row>
    <row r="73" spans="1:6" s="1" customFormat="1" ht="19.5" x14ac:dyDescent="0.4">
      <c r="A73" s="18" t="s">
        <v>103</v>
      </c>
      <c r="B73" s="9">
        <v>0</v>
      </c>
      <c r="C73" s="6" t="str">
        <f t="shared" ref="C73:C88" si="3">IF(B73=0,"",CONCATENATE(A73,"-",B73))</f>
        <v/>
      </c>
      <c r="D73" s="12" t="s">
        <v>11</v>
      </c>
      <c r="E73" s="3"/>
      <c r="F73" s="3"/>
    </row>
    <row r="74" spans="1:6" ht="105" x14ac:dyDescent="0.25">
      <c r="A74" s="19" t="s">
        <v>162</v>
      </c>
      <c r="B74" s="11">
        <v>1</v>
      </c>
      <c r="C74" s="5" t="str">
        <f t="shared" si="3"/>
        <v>FP-1</v>
      </c>
      <c r="D74" s="13" t="s">
        <v>246</v>
      </c>
      <c r="E74" s="2"/>
      <c r="F74" s="2"/>
    </row>
    <row r="75" spans="1:6" x14ac:dyDescent="0.25">
      <c r="A75" s="19" t="s">
        <v>162</v>
      </c>
      <c r="B75" s="11">
        <v>2</v>
      </c>
      <c r="C75" s="5" t="str">
        <f t="shared" si="3"/>
        <v>FP-2</v>
      </c>
      <c r="D75" s="14" t="s">
        <v>23</v>
      </c>
      <c r="E75" s="2"/>
      <c r="F75" s="2"/>
    </row>
    <row r="76" spans="1:6" x14ac:dyDescent="0.25">
      <c r="A76" s="19" t="s">
        <v>162</v>
      </c>
      <c r="B76" s="11">
        <v>3</v>
      </c>
      <c r="C76" s="5" t="str">
        <f t="shared" si="3"/>
        <v>FP-3</v>
      </c>
      <c r="D76" s="14" t="s">
        <v>298</v>
      </c>
      <c r="E76" s="2"/>
      <c r="F76" s="2"/>
    </row>
    <row r="77" spans="1:6" s="1" customFormat="1" ht="19.5" x14ac:dyDescent="0.4">
      <c r="A77" s="18" t="s">
        <v>114</v>
      </c>
      <c r="B77" s="9">
        <v>0</v>
      </c>
      <c r="C77" s="6" t="str">
        <f t="shared" si="3"/>
        <v/>
      </c>
      <c r="D77" s="12" t="s">
        <v>172</v>
      </c>
      <c r="E77" s="3"/>
      <c r="F77" s="3"/>
    </row>
    <row r="78" spans="1:6" x14ac:dyDescent="0.25">
      <c r="A78" s="19" t="s">
        <v>166</v>
      </c>
      <c r="B78" s="10">
        <v>1</v>
      </c>
      <c r="C78" s="5" t="str">
        <f t="shared" si="3"/>
        <v>AM-1</v>
      </c>
      <c r="D78" s="13" t="s">
        <v>46</v>
      </c>
      <c r="E78" s="2"/>
      <c r="F78" s="2"/>
    </row>
    <row r="79" spans="1:6" ht="45" x14ac:dyDescent="0.25">
      <c r="A79" s="19" t="s">
        <v>166</v>
      </c>
      <c r="B79" s="10">
        <v>2</v>
      </c>
      <c r="C79" s="5" t="str">
        <f t="shared" si="3"/>
        <v>AM-2</v>
      </c>
      <c r="D79" s="13" t="s">
        <v>249</v>
      </c>
      <c r="E79" s="2"/>
      <c r="F79" s="2"/>
    </row>
    <row r="80" spans="1:6" ht="30" x14ac:dyDescent="0.25">
      <c r="A80" s="19" t="s">
        <v>166</v>
      </c>
      <c r="B80" s="10">
        <v>3</v>
      </c>
      <c r="C80" s="5" t="str">
        <f t="shared" si="3"/>
        <v>AM-3</v>
      </c>
      <c r="D80" s="13" t="s">
        <v>71</v>
      </c>
      <c r="E80" s="2"/>
      <c r="F80" s="2"/>
    </row>
    <row r="81" spans="1:6" x14ac:dyDescent="0.25">
      <c r="A81" s="19" t="s">
        <v>166</v>
      </c>
      <c r="B81" s="10">
        <v>4</v>
      </c>
      <c r="C81" s="5" t="str">
        <f t="shared" si="3"/>
        <v>AM-4</v>
      </c>
      <c r="D81" s="13" t="s">
        <v>72</v>
      </c>
      <c r="E81" s="2"/>
      <c r="F81" s="2"/>
    </row>
    <row r="82" spans="1:6" ht="45" x14ac:dyDescent="0.25">
      <c r="A82" s="19" t="s">
        <v>166</v>
      </c>
      <c r="B82" s="10">
        <v>5</v>
      </c>
      <c r="C82" s="5" t="str">
        <f t="shared" si="3"/>
        <v>AM-5</v>
      </c>
      <c r="D82" s="13" t="s">
        <v>170</v>
      </c>
      <c r="E82" s="2"/>
      <c r="F82" s="2"/>
    </row>
    <row r="83" spans="1:6" ht="45" x14ac:dyDescent="0.25">
      <c r="A83" s="19" t="s">
        <v>166</v>
      </c>
      <c r="B83" s="10">
        <v>6</v>
      </c>
      <c r="C83" s="5" t="str">
        <f t="shared" si="3"/>
        <v>AM-6</v>
      </c>
      <c r="D83" s="13" t="s">
        <v>171</v>
      </c>
      <c r="E83" s="2"/>
      <c r="F83" s="2"/>
    </row>
    <row r="84" spans="1:6" ht="60" x14ac:dyDescent="0.25">
      <c r="A84" s="19" t="s">
        <v>166</v>
      </c>
      <c r="B84" s="10">
        <v>5</v>
      </c>
      <c r="C84" s="5" t="str">
        <f t="shared" si="3"/>
        <v>AM-5</v>
      </c>
      <c r="D84" s="13" t="s">
        <v>73</v>
      </c>
      <c r="E84" s="2"/>
      <c r="F84" s="2"/>
    </row>
    <row r="85" spans="1:6" ht="45" x14ac:dyDescent="0.25">
      <c r="A85" s="19" t="s">
        <v>166</v>
      </c>
      <c r="B85" s="10">
        <v>6</v>
      </c>
      <c r="C85" s="5" t="str">
        <f t="shared" si="3"/>
        <v>AM-6</v>
      </c>
      <c r="D85" s="13" t="s">
        <v>247</v>
      </c>
      <c r="E85" s="2"/>
      <c r="F85" s="2"/>
    </row>
    <row r="86" spans="1:6" ht="30" x14ac:dyDescent="0.25">
      <c r="A86" s="19" t="s">
        <v>166</v>
      </c>
      <c r="B86" s="10">
        <v>7</v>
      </c>
      <c r="C86" s="5" t="str">
        <f t="shared" si="3"/>
        <v>AM-7</v>
      </c>
      <c r="D86" s="13" t="s">
        <v>250</v>
      </c>
      <c r="E86" s="2"/>
      <c r="F86" s="2"/>
    </row>
    <row r="87" spans="1:6" ht="45" x14ac:dyDescent="0.25">
      <c r="A87" s="19" t="s">
        <v>166</v>
      </c>
      <c r="B87" s="10">
        <v>8</v>
      </c>
      <c r="C87" s="5" t="str">
        <f t="shared" si="3"/>
        <v>AM-8</v>
      </c>
      <c r="D87" s="13" t="s">
        <v>232</v>
      </c>
      <c r="E87" s="2"/>
      <c r="F87" s="2"/>
    </row>
    <row r="88" spans="1:6" ht="30" x14ac:dyDescent="0.25">
      <c r="A88" s="19" t="s">
        <v>166</v>
      </c>
      <c r="B88" s="10">
        <v>9</v>
      </c>
      <c r="C88" s="5" t="str">
        <f t="shared" si="3"/>
        <v>AM-9</v>
      </c>
      <c r="D88" s="13" t="s">
        <v>70</v>
      </c>
      <c r="E88" s="2"/>
      <c r="F88" s="2"/>
    </row>
    <row r="89" spans="1:6" s="1" customFormat="1" ht="19.5" x14ac:dyDescent="0.4">
      <c r="A89" s="18" t="s">
        <v>115</v>
      </c>
      <c r="B89" s="9">
        <v>0</v>
      </c>
      <c r="C89" s="6" t="str">
        <f t="shared" ref="C89:C158" si="4">IF(B89=0,"",CONCATENATE(A89,"-",B89))</f>
        <v/>
      </c>
      <c r="D89" s="12" t="s">
        <v>12</v>
      </c>
      <c r="E89" s="3"/>
      <c r="F89" s="3"/>
    </row>
    <row r="90" spans="1:6" ht="60" x14ac:dyDescent="0.25">
      <c r="A90" s="19" t="s">
        <v>161</v>
      </c>
      <c r="B90" s="10">
        <v>1</v>
      </c>
      <c r="C90" s="5" t="str">
        <f t="shared" si="4"/>
        <v>TS-1</v>
      </c>
      <c r="D90" s="13" t="s">
        <v>47</v>
      </c>
      <c r="E90" s="2"/>
      <c r="F90" s="2"/>
    </row>
    <row r="91" spans="1:6" ht="75" x14ac:dyDescent="0.25">
      <c r="A91" s="19" t="s">
        <v>161</v>
      </c>
      <c r="B91" s="10">
        <v>2</v>
      </c>
      <c r="C91" s="5" t="str">
        <f t="shared" si="4"/>
        <v>TS-2</v>
      </c>
      <c r="D91" s="13" t="s">
        <v>233</v>
      </c>
      <c r="E91" s="2"/>
      <c r="F91" s="2"/>
    </row>
    <row r="92" spans="1:6" x14ac:dyDescent="0.25">
      <c r="A92" s="19" t="s">
        <v>161</v>
      </c>
      <c r="B92" s="10">
        <v>3</v>
      </c>
      <c r="C92" s="5" t="str">
        <f>IF(B92=0,"",CONCATENATE(A92,"-",B92))</f>
        <v>TS-3</v>
      </c>
      <c r="D92" s="13" t="s">
        <v>260</v>
      </c>
      <c r="E92" s="2"/>
      <c r="F92" s="2"/>
    </row>
    <row r="93" spans="1:6" s="1" customFormat="1" ht="19.5" x14ac:dyDescent="0.4">
      <c r="A93" s="18" t="s">
        <v>105</v>
      </c>
      <c r="B93" s="9">
        <v>0</v>
      </c>
      <c r="C93" s="6" t="str">
        <f t="shared" si="4"/>
        <v/>
      </c>
      <c r="D93" s="12" t="s">
        <v>13</v>
      </c>
      <c r="E93" s="3"/>
      <c r="F93" s="3"/>
    </row>
    <row r="94" spans="1:6" ht="45" x14ac:dyDescent="0.25">
      <c r="A94" s="19" t="s">
        <v>159</v>
      </c>
      <c r="B94" s="10">
        <v>1</v>
      </c>
      <c r="C94" s="5" t="str">
        <f t="shared" si="4"/>
        <v>CF-1</v>
      </c>
      <c r="D94" s="13" t="s">
        <v>49</v>
      </c>
      <c r="E94" s="2"/>
      <c r="F94" s="2"/>
    </row>
    <row r="95" spans="1:6" x14ac:dyDescent="0.25">
      <c r="A95" s="19" t="s">
        <v>159</v>
      </c>
      <c r="B95" s="10" t="s">
        <v>106</v>
      </c>
      <c r="C95" s="5" t="str">
        <f t="shared" si="4"/>
        <v>CF-1a</v>
      </c>
      <c r="D95" s="13" t="s">
        <v>130</v>
      </c>
      <c r="E95" s="2"/>
      <c r="F95" s="2"/>
    </row>
    <row r="96" spans="1:6" ht="30" x14ac:dyDescent="0.25">
      <c r="A96" s="19" t="s">
        <v>159</v>
      </c>
      <c r="B96" s="10" t="s">
        <v>107</v>
      </c>
      <c r="C96" s="5" t="str">
        <f t="shared" si="4"/>
        <v>CF-1b</v>
      </c>
      <c r="D96" s="13" t="s">
        <v>131</v>
      </c>
      <c r="E96" s="2"/>
      <c r="F96" s="2"/>
    </row>
    <row r="97" spans="1:6" ht="30" x14ac:dyDescent="0.25">
      <c r="A97" s="19" t="s">
        <v>159</v>
      </c>
      <c r="B97" s="10" t="s">
        <v>108</v>
      </c>
      <c r="C97" s="5" t="str">
        <f t="shared" si="4"/>
        <v>CF-1c</v>
      </c>
      <c r="D97" s="13" t="s">
        <v>132</v>
      </c>
      <c r="E97" s="2"/>
      <c r="F97" s="2"/>
    </row>
    <row r="98" spans="1:6" x14ac:dyDescent="0.25">
      <c r="A98" s="19" t="s">
        <v>159</v>
      </c>
      <c r="B98" s="10" t="s">
        <v>109</v>
      </c>
      <c r="C98" s="5" t="str">
        <f t="shared" si="4"/>
        <v>CF-1d</v>
      </c>
      <c r="D98" s="13" t="s">
        <v>1</v>
      </c>
      <c r="E98" s="2"/>
      <c r="F98" s="2"/>
    </row>
    <row r="99" spans="1:6" x14ac:dyDescent="0.25">
      <c r="A99" s="19" t="s">
        <v>159</v>
      </c>
      <c r="B99" s="10" t="s">
        <v>110</v>
      </c>
      <c r="C99" s="5" t="str">
        <f t="shared" si="4"/>
        <v>CF-1e</v>
      </c>
      <c r="D99" s="13" t="s">
        <v>2</v>
      </c>
      <c r="E99" s="2"/>
      <c r="F99" s="2"/>
    </row>
    <row r="100" spans="1:6" x14ac:dyDescent="0.25">
      <c r="A100" s="19" t="s">
        <v>159</v>
      </c>
      <c r="B100" s="10" t="s">
        <v>111</v>
      </c>
      <c r="C100" s="5" t="str">
        <f t="shared" si="4"/>
        <v>CF-1f</v>
      </c>
      <c r="D100" s="13" t="s">
        <v>3</v>
      </c>
      <c r="E100" s="2"/>
      <c r="F100" s="2"/>
    </row>
    <row r="101" spans="1:6" ht="30" x14ac:dyDescent="0.25">
      <c r="A101" s="19" t="s">
        <v>159</v>
      </c>
      <c r="B101" s="10" t="s">
        <v>112</v>
      </c>
      <c r="C101" s="5" t="str">
        <f t="shared" si="4"/>
        <v>CF-1g</v>
      </c>
      <c r="D101" s="13" t="s">
        <v>4</v>
      </c>
      <c r="E101" s="2"/>
      <c r="F101" s="2"/>
    </row>
    <row r="102" spans="1:6" ht="30" x14ac:dyDescent="0.25">
      <c r="A102" s="19" t="s">
        <v>159</v>
      </c>
      <c r="B102" s="10" t="s">
        <v>113</v>
      </c>
      <c r="C102" s="5" t="str">
        <f t="shared" si="4"/>
        <v>CF-1h</v>
      </c>
      <c r="D102" s="13" t="s">
        <v>5</v>
      </c>
      <c r="E102" s="2"/>
      <c r="F102" s="2"/>
    </row>
    <row r="103" spans="1:6" ht="75" x14ac:dyDescent="0.25">
      <c r="A103" s="19" t="s">
        <v>159</v>
      </c>
      <c r="B103" s="10">
        <v>2</v>
      </c>
      <c r="C103" s="5" t="str">
        <f t="shared" si="4"/>
        <v>CF-2</v>
      </c>
      <c r="D103" s="13" t="s">
        <v>48</v>
      </c>
      <c r="E103" s="2"/>
      <c r="F103" s="2"/>
    </row>
    <row r="104" spans="1:6" s="1" customFormat="1" ht="19.5" x14ac:dyDescent="0.4">
      <c r="A104" s="18" t="s">
        <v>100</v>
      </c>
      <c r="B104" s="9">
        <v>0</v>
      </c>
      <c r="C104" s="6" t="str">
        <f t="shared" si="4"/>
        <v/>
      </c>
      <c r="D104" s="12" t="s">
        <v>14</v>
      </c>
      <c r="E104" s="3"/>
      <c r="F104" s="3"/>
    </row>
    <row r="105" spans="1:6" x14ac:dyDescent="0.25">
      <c r="A105" s="19" t="s">
        <v>160</v>
      </c>
      <c r="B105" s="10">
        <v>1</v>
      </c>
      <c r="C105" s="5" t="str">
        <f t="shared" si="4"/>
        <v>IF-1</v>
      </c>
      <c r="D105" s="13" t="s">
        <v>50</v>
      </c>
      <c r="E105" s="2"/>
      <c r="F105" s="2"/>
    </row>
    <row r="106" spans="1:6" x14ac:dyDescent="0.25">
      <c r="A106" s="19" t="s">
        <v>160</v>
      </c>
      <c r="B106" s="10" t="s">
        <v>106</v>
      </c>
      <c r="C106" s="5" t="str">
        <f t="shared" si="4"/>
        <v>IF-1a</v>
      </c>
      <c r="D106" s="13" t="s">
        <v>133</v>
      </c>
      <c r="E106" s="2"/>
      <c r="F106" s="2"/>
    </row>
    <row r="107" spans="1:6" x14ac:dyDescent="0.25">
      <c r="A107" s="19" t="s">
        <v>160</v>
      </c>
      <c r="B107" s="10" t="s">
        <v>107</v>
      </c>
      <c r="C107" s="5" t="str">
        <f t="shared" si="4"/>
        <v>IF-1b</v>
      </c>
      <c r="D107" s="13" t="s">
        <v>134</v>
      </c>
      <c r="E107" s="2"/>
      <c r="F107" s="2"/>
    </row>
    <row r="108" spans="1:6" x14ac:dyDescent="0.25">
      <c r="A108" s="19" t="s">
        <v>160</v>
      </c>
      <c r="B108" s="10" t="s">
        <v>108</v>
      </c>
      <c r="C108" s="5" t="str">
        <f t="shared" si="4"/>
        <v>IF-1c</v>
      </c>
      <c r="D108" s="13" t="s">
        <v>135</v>
      </c>
      <c r="E108" s="2"/>
      <c r="F108" s="2"/>
    </row>
    <row r="109" spans="1:6" x14ac:dyDescent="0.25">
      <c r="A109" s="19" t="s">
        <v>160</v>
      </c>
      <c r="B109" s="10" t="s">
        <v>109</v>
      </c>
      <c r="C109" s="5" t="str">
        <f t="shared" si="4"/>
        <v>IF-1d</v>
      </c>
      <c r="D109" s="13" t="s">
        <v>136</v>
      </c>
      <c r="E109" s="2"/>
      <c r="F109" s="2"/>
    </row>
    <row r="110" spans="1:6" x14ac:dyDescent="0.25">
      <c r="A110" s="19" t="s">
        <v>160</v>
      </c>
      <c r="B110" s="10" t="s">
        <v>110</v>
      </c>
      <c r="C110" s="5" t="str">
        <f t="shared" si="4"/>
        <v>IF-1e</v>
      </c>
      <c r="D110" s="13" t="s">
        <v>137</v>
      </c>
      <c r="E110" s="2"/>
      <c r="F110" s="2"/>
    </row>
    <row r="111" spans="1:6" x14ac:dyDescent="0.25">
      <c r="A111" s="19" t="s">
        <v>160</v>
      </c>
      <c r="B111" s="10" t="s">
        <v>111</v>
      </c>
      <c r="C111" s="5" t="str">
        <f t="shared" si="4"/>
        <v>IF-1f</v>
      </c>
      <c r="D111" s="13" t="s">
        <v>138</v>
      </c>
      <c r="E111" s="2"/>
      <c r="F111" s="2"/>
    </row>
    <row r="112" spans="1:6" x14ac:dyDescent="0.25">
      <c r="A112" s="19" t="s">
        <v>160</v>
      </c>
      <c r="B112" s="10" t="s">
        <v>112</v>
      </c>
      <c r="C112" s="5" t="str">
        <f>IF(B112=0,"",CONCATENATE(A112,"-",B112))</f>
        <v>IF-1g</v>
      </c>
      <c r="D112" s="13" t="s">
        <v>139</v>
      </c>
      <c r="E112" s="2"/>
      <c r="F112" s="2"/>
    </row>
    <row r="113" spans="1:6" x14ac:dyDescent="0.25">
      <c r="A113" s="19" t="s">
        <v>160</v>
      </c>
      <c r="B113" s="10" t="s">
        <v>113</v>
      </c>
      <c r="C113" s="5" t="str">
        <f>IF(B113=0,"",CONCATENATE(A113,"-",B113))</f>
        <v>IF-1h</v>
      </c>
      <c r="D113" s="13" t="s">
        <v>300</v>
      </c>
      <c r="E113" s="2"/>
      <c r="F113" s="2"/>
    </row>
    <row r="114" spans="1:6" x14ac:dyDescent="0.25">
      <c r="A114" s="19" t="s">
        <v>160</v>
      </c>
      <c r="B114" s="10" t="s">
        <v>118</v>
      </c>
      <c r="C114" s="5" t="str">
        <f>IF(B114=0,"",CONCATENATE(A114,"-",B114))</f>
        <v>IF-1i</v>
      </c>
      <c r="D114" s="13" t="s">
        <v>301</v>
      </c>
      <c r="E114" s="2"/>
      <c r="F114" s="2"/>
    </row>
    <row r="115" spans="1:6" ht="30" x14ac:dyDescent="0.25">
      <c r="A115" s="19" t="s">
        <v>160</v>
      </c>
      <c r="B115" s="10">
        <v>2</v>
      </c>
      <c r="C115" s="5" t="str">
        <f t="shared" si="4"/>
        <v>IF-2</v>
      </c>
      <c r="D115" s="13" t="s">
        <v>197</v>
      </c>
      <c r="E115" s="2"/>
      <c r="F115" s="2"/>
    </row>
    <row r="116" spans="1:6" ht="30" x14ac:dyDescent="0.25">
      <c r="A116" s="19" t="s">
        <v>160</v>
      </c>
      <c r="B116" s="10">
        <v>3</v>
      </c>
      <c r="C116" s="5" t="str">
        <f>IF(B116=0,"",CONCATENATE(A116,"-",B116))</f>
        <v>IF-3</v>
      </c>
      <c r="D116" s="13" t="s">
        <v>256</v>
      </c>
      <c r="E116" s="2"/>
      <c r="F116" s="2"/>
    </row>
    <row r="117" spans="1:6" ht="30" x14ac:dyDescent="0.25">
      <c r="A117" s="19" t="s">
        <v>160</v>
      </c>
      <c r="B117" s="10">
        <v>4</v>
      </c>
      <c r="C117" s="5" t="str">
        <f>IF(B117=0,"",CONCATENATE(A117,"-",B117))</f>
        <v>IF-4</v>
      </c>
      <c r="D117" s="13" t="s">
        <v>257</v>
      </c>
      <c r="E117" s="2"/>
      <c r="F117" s="2"/>
    </row>
    <row r="118" spans="1:6" ht="30" x14ac:dyDescent="0.25">
      <c r="A118" s="19" t="s">
        <v>160</v>
      </c>
      <c r="B118" s="10">
        <v>5</v>
      </c>
      <c r="C118" s="5" t="str">
        <f>IF(B118=0,"",CONCATENATE(A118,"-",B118))</f>
        <v>IF-5</v>
      </c>
      <c r="D118" s="13" t="s">
        <v>258</v>
      </c>
      <c r="E118" s="2"/>
      <c r="F118" s="2"/>
    </row>
    <row r="119" spans="1:6" ht="30" x14ac:dyDescent="0.25">
      <c r="A119" s="19" t="s">
        <v>160</v>
      </c>
      <c r="B119" s="10">
        <v>6</v>
      </c>
      <c r="C119" s="5" t="str">
        <f>IF(B119=0,"",CONCATENATE(A119,"-",B119))</f>
        <v>IF-6</v>
      </c>
      <c r="D119" s="13" t="s">
        <v>259</v>
      </c>
      <c r="E119" s="2"/>
      <c r="F119" s="2"/>
    </row>
    <row r="120" spans="1:6" s="1" customFormat="1" ht="19.5" x14ac:dyDescent="0.4">
      <c r="A120" s="18" t="s">
        <v>116</v>
      </c>
      <c r="B120" s="9">
        <v>0</v>
      </c>
      <c r="C120" s="6" t="str">
        <f t="shared" si="4"/>
        <v/>
      </c>
      <c r="D120" s="12" t="s">
        <v>15</v>
      </c>
      <c r="E120" s="3"/>
      <c r="F120" s="3"/>
    </row>
    <row r="121" spans="1:6" ht="30" x14ac:dyDescent="0.25">
      <c r="A121" s="19" t="s">
        <v>158</v>
      </c>
      <c r="B121" s="10">
        <v>1</v>
      </c>
      <c r="C121" s="5" t="str">
        <f>IF(B121=0,"",CONCATENATE(A121,"-",B121))</f>
        <v>ALI-1</v>
      </c>
      <c r="D121" s="13" t="s">
        <v>51</v>
      </c>
      <c r="E121" s="2"/>
      <c r="F121" s="2"/>
    </row>
    <row r="122" spans="1:6" x14ac:dyDescent="0.25">
      <c r="A122" s="19" t="s">
        <v>158</v>
      </c>
      <c r="B122" s="10">
        <v>2</v>
      </c>
      <c r="C122" s="5" t="str">
        <f t="shared" ref="C122:C134" si="5">IF(B122=0,"",CONCATENATE(A122,"-",B122))</f>
        <v>ALI-2</v>
      </c>
      <c r="D122" s="13" t="s">
        <v>302</v>
      </c>
      <c r="E122" s="2"/>
      <c r="F122" s="2"/>
    </row>
    <row r="123" spans="1:6" x14ac:dyDescent="0.25">
      <c r="A123" s="19" t="s">
        <v>158</v>
      </c>
      <c r="B123" s="10">
        <v>3</v>
      </c>
      <c r="C123" s="5" t="str">
        <f t="shared" si="5"/>
        <v>ALI-3</v>
      </c>
      <c r="D123" s="13" t="s">
        <v>303</v>
      </c>
      <c r="E123" s="2"/>
      <c r="F123" s="2"/>
    </row>
    <row r="124" spans="1:6" ht="45" x14ac:dyDescent="0.25">
      <c r="A124" s="19" t="s">
        <v>158</v>
      </c>
      <c r="B124" s="10">
        <v>4</v>
      </c>
      <c r="C124" s="5" t="str">
        <f t="shared" si="5"/>
        <v>ALI-4</v>
      </c>
      <c r="D124" s="13" t="s">
        <v>52</v>
      </c>
      <c r="E124" s="2"/>
      <c r="F124" s="2"/>
    </row>
    <row r="125" spans="1:6" ht="30" x14ac:dyDescent="0.25">
      <c r="A125" s="19" t="s">
        <v>158</v>
      </c>
      <c r="B125" s="10">
        <v>5</v>
      </c>
      <c r="C125" s="5" t="str">
        <f t="shared" si="5"/>
        <v>ALI-5</v>
      </c>
      <c r="D125" s="13" t="s">
        <v>53</v>
      </c>
      <c r="E125" s="2"/>
      <c r="F125" s="2"/>
    </row>
    <row r="126" spans="1:6" ht="30" x14ac:dyDescent="0.25">
      <c r="A126" s="19" t="s">
        <v>158</v>
      </c>
      <c r="B126" s="10">
        <v>6</v>
      </c>
      <c r="C126" s="5" t="str">
        <f t="shared" si="5"/>
        <v>ALI-6</v>
      </c>
      <c r="D126" s="13" t="s">
        <v>177</v>
      </c>
      <c r="E126" s="2"/>
      <c r="F126" s="2"/>
    </row>
    <row r="127" spans="1:6" ht="30" x14ac:dyDescent="0.25">
      <c r="A127" s="19" t="s">
        <v>158</v>
      </c>
      <c r="B127" s="10">
        <v>7</v>
      </c>
      <c r="C127" s="5" t="str">
        <f t="shared" si="5"/>
        <v>ALI-7</v>
      </c>
      <c r="D127" s="13" t="s">
        <v>54</v>
      </c>
      <c r="E127" s="2"/>
      <c r="F127" s="2"/>
    </row>
    <row r="128" spans="1:6" x14ac:dyDescent="0.25">
      <c r="A128" s="19" t="s">
        <v>158</v>
      </c>
      <c r="B128" s="10">
        <v>8</v>
      </c>
      <c r="C128" s="5" t="str">
        <f t="shared" si="5"/>
        <v>ALI-8</v>
      </c>
      <c r="D128" s="13" t="s">
        <v>55</v>
      </c>
      <c r="E128" s="2"/>
      <c r="F128" s="2"/>
    </row>
    <row r="129" spans="1:6" ht="30" x14ac:dyDescent="0.25">
      <c r="A129" s="19" t="s">
        <v>158</v>
      </c>
      <c r="B129" s="10">
        <v>9</v>
      </c>
      <c r="C129" s="5" t="str">
        <f t="shared" si="5"/>
        <v>ALI-9</v>
      </c>
      <c r="D129" s="13" t="s">
        <v>304</v>
      </c>
      <c r="E129" s="2"/>
      <c r="F129" s="2"/>
    </row>
    <row r="130" spans="1:6" ht="90" x14ac:dyDescent="0.25">
      <c r="A130" s="19" t="s">
        <v>158</v>
      </c>
      <c r="B130" s="10">
        <v>10</v>
      </c>
      <c r="C130" s="5" t="str">
        <f t="shared" si="5"/>
        <v>ALI-10</v>
      </c>
      <c r="D130" s="13" t="s">
        <v>251</v>
      </c>
      <c r="E130" s="2"/>
      <c r="F130" s="2"/>
    </row>
    <row r="131" spans="1:6" ht="30" x14ac:dyDescent="0.25">
      <c r="A131" s="19" t="s">
        <v>158</v>
      </c>
      <c r="B131" s="10">
        <v>11</v>
      </c>
      <c r="C131" s="5" t="str">
        <f t="shared" si="5"/>
        <v>ALI-11</v>
      </c>
      <c r="D131" s="13" t="s">
        <v>178</v>
      </c>
      <c r="E131" s="2"/>
      <c r="F131" s="2"/>
    </row>
    <row r="132" spans="1:6" ht="75" x14ac:dyDescent="0.25">
      <c r="A132" s="19" t="s">
        <v>158</v>
      </c>
      <c r="B132" s="10">
        <v>12</v>
      </c>
      <c r="C132" s="5" t="str">
        <f t="shared" si="5"/>
        <v>ALI-12</v>
      </c>
      <c r="D132" s="13" t="s">
        <v>56</v>
      </c>
      <c r="E132" s="2"/>
      <c r="F132" s="2"/>
    </row>
    <row r="133" spans="1:6" ht="60" x14ac:dyDescent="0.25">
      <c r="A133" s="19" t="s">
        <v>158</v>
      </c>
      <c r="B133" s="10">
        <v>13</v>
      </c>
      <c r="C133" s="5" t="str">
        <f t="shared" si="5"/>
        <v>ALI-13</v>
      </c>
      <c r="D133" s="13" t="s">
        <v>57</v>
      </c>
      <c r="E133" s="2"/>
      <c r="F133" s="2"/>
    </row>
    <row r="134" spans="1:6" ht="30" x14ac:dyDescent="0.25">
      <c r="A134" s="19" t="s">
        <v>158</v>
      </c>
      <c r="B134" s="10">
        <v>14</v>
      </c>
      <c r="C134" s="5" t="str">
        <f t="shared" si="5"/>
        <v>ALI-14</v>
      </c>
      <c r="D134" s="13" t="s">
        <v>187</v>
      </c>
      <c r="E134" s="2"/>
      <c r="F134" s="2"/>
    </row>
    <row r="135" spans="1:6" s="1" customFormat="1" ht="39" x14ac:dyDescent="0.4">
      <c r="A135" s="18" t="s">
        <v>117</v>
      </c>
      <c r="B135" s="9">
        <v>0</v>
      </c>
      <c r="C135" s="6" t="str">
        <f t="shared" si="4"/>
        <v/>
      </c>
      <c r="D135" s="12" t="s">
        <v>16</v>
      </c>
      <c r="E135" s="3"/>
      <c r="F135" s="3"/>
    </row>
    <row r="136" spans="1:6" ht="60" x14ac:dyDescent="0.25">
      <c r="A136" s="19" t="s">
        <v>167</v>
      </c>
      <c r="B136" s="10">
        <v>1</v>
      </c>
      <c r="C136" s="5" t="str">
        <f t="shared" si="4"/>
        <v>Q-1</v>
      </c>
      <c r="D136" s="13" t="s">
        <v>58</v>
      </c>
      <c r="E136" s="2"/>
      <c r="F136" s="2"/>
    </row>
    <row r="137" spans="1:6" ht="30" x14ac:dyDescent="0.25">
      <c r="A137" s="19" t="s">
        <v>167</v>
      </c>
      <c r="B137" s="10" t="s">
        <v>106</v>
      </c>
      <c r="C137" s="5" t="str">
        <f t="shared" si="4"/>
        <v>Q-1a</v>
      </c>
      <c r="D137" s="13" t="s">
        <v>140</v>
      </c>
      <c r="E137" s="2"/>
      <c r="F137" s="2"/>
    </row>
    <row r="138" spans="1:6" x14ac:dyDescent="0.25">
      <c r="A138" s="19" t="s">
        <v>167</v>
      </c>
      <c r="B138" s="10" t="s">
        <v>107</v>
      </c>
      <c r="C138" s="5" t="str">
        <f t="shared" si="4"/>
        <v>Q-1b</v>
      </c>
      <c r="D138" s="13" t="s">
        <v>141</v>
      </c>
      <c r="E138" s="2"/>
      <c r="F138" s="2"/>
    </row>
    <row r="139" spans="1:6" x14ac:dyDescent="0.25">
      <c r="A139" s="19" t="s">
        <v>167</v>
      </c>
      <c r="B139" s="10" t="s">
        <v>108</v>
      </c>
      <c r="C139" s="5" t="str">
        <f t="shared" si="4"/>
        <v>Q-1c</v>
      </c>
      <c r="D139" s="13" t="s">
        <v>142</v>
      </c>
      <c r="E139" s="2"/>
      <c r="F139" s="2"/>
    </row>
    <row r="140" spans="1:6" x14ac:dyDescent="0.25">
      <c r="A140" s="19" t="s">
        <v>167</v>
      </c>
      <c r="B140" s="10" t="s">
        <v>109</v>
      </c>
      <c r="C140" s="5" t="str">
        <f t="shared" si="4"/>
        <v>Q-1d</v>
      </c>
      <c r="D140" s="13" t="s">
        <v>143</v>
      </c>
      <c r="E140" s="2"/>
      <c r="F140" s="2"/>
    </row>
    <row r="141" spans="1:6" x14ac:dyDescent="0.25">
      <c r="A141" s="19" t="s">
        <v>167</v>
      </c>
      <c r="B141" s="10" t="s">
        <v>110</v>
      </c>
      <c r="C141" s="5" t="str">
        <f t="shared" si="4"/>
        <v>Q-1e</v>
      </c>
      <c r="D141" s="13" t="s">
        <v>144</v>
      </c>
      <c r="E141" s="2"/>
      <c r="F141" s="2"/>
    </row>
    <row r="142" spans="1:6" x14ac:dyDescent="0.25">
      <c r="A142" s="19" t="s">
        <v>167</v>
      </c>
      <c r="B142" s="10" t="s">
        <v>111</v>
      </c>
      <c r="C142" s="5" t="str">
        <f t="shared" si="4"/>
        <v>Q-1f</v>
      </c>
      <c r="D142" s="13" t="s">
        <v>145</v>
      </c>
      <c r="E142" s="2"/>
      <c r="F142" s="2"/>
    </row>
    <row r="143" spans="1:6" x14ac:dyDescent="0.25">
      <c r="A143" s="19" t="s">
        <v>167</v>
      </c>
      <c r="B143" s="10" t="s">
        <v>112</v>
      </c>
      <c r="C143" s="5" t="str">
        <f t="shared" si="4"/>
        <v>Q-1g</v>
      </c>
      <c r="D143" s="13" t="s">
        <v>146</v>
      </c>
      <c r="E143" s="2"/>
      <c r="F143" s="2"/>
    </row>
    <row r="144" spans="1:6" x14ac:dyDescent="0.25">
      <c r="A144" s="19" t="s">
        <v>167</v>
      </c>
      <c r="B144" s="10" t="s">
        <v>113</v>
      </c>
      <c r="C144" s="5" t="str">
        <f t="shared" si="4"/>
        <v>Q-1h</v>
      </c>
      <c r="D144" s="13" t="s">
        <v>147</v>
      </c>
      <c r="E144" s="2"/>
      <c r="F144" s="2"/>
    </row>
    <row r="145" spans="1:6" ht="30" x14ac:dyDescent="0.25">
      <c r="A145" s="19" t="s">
        <v>167</v>
      </c>
      <c r="B145" s="10" t="s">
        <v>118</v>
      </c>
      <c r="C145" s="5" t="str">
        <f>IF(B145=0,"",CONCATENATE(A145,"-",B145))</f>
        <v>Q-1i</v>
      </c>
      <c r="D145" s="13" t="s">
        <v>193</v>
      </c>
      <c r="E145" s="2"/>
      <c r="F145" s="2"/>
    </row>
    <row r="146" spans="1:6" x14ac:dyDescent="0.25">
      <c r="A146" s="19" t="s">
        <v>167</v>
      </c>
      <c r="B146" s="10" t="s">
        <v>194</v>
      </c>
      <c r="C146" s="5" t="str">
        <f>IF(B146=0,"",CONCATENATE(A146,"-",B146))</f>
        <v>Q-1j</v>
      </c>
      <c r="D146" s="13" t="s">
        <v>195</v>
      </c>
      <c r="E146" s="2"/>
      <c r="F146" s="2"/>
    </row>
    <row r="147" spans="1:6" ht="45" x14ac:dyDescent="0.25">
      <c r="A147" s="19" t="s">
        <v>167</v>
      </c>
      <c r="B147" s="10">
        <v>2</v>
      </c>
      <c r="C147" s="5" t="str">
        <f t="shared" si="4"/>
        <v>Q-2</v>
      </c>
      <c r="D147" s="13" t="s">
        <v>59</v>
      </c>
      <c r="E147" s="2"/>
      <c r="F147" s="2"/>
    </row>
    <row r="148" spans="1:6" ht="45" x14ac:dyDescent="0.25">
      <c r="A148" s="19" t="s">
        <v>167</v>
      </c>
      <c r="B148" s="10">
        <v>3</v>
      </c>
      <c r="C148" s="5" t="str">
        <f t="shared" si="4"/>
        <v>Q-3</v>
      </c>
      <c r="D148" s="13" t="s">
        <v>286</v>
      </c>
      <c r="E148" s="2"/>
      <c r="F148" s="2"/>
    </row>
    <row r="149" spans="1:6" ht="45" x14ac:dyDescent="0.25">
      <c r="A149" s="19" t="s">
        <v>167</v>
      </c>
      <c r="B149" s="10">
        <v>4</v>
      </c>
      <c r="C149" s="5" t="str">
        <f t="shared" si="4"/>
        <v>Q-4</v>
      </c>
      <c r="D149" s="13" t="s">
        <v>60</v>
      </c>
      <c r="E149" s="2"/>
      <c r="F149" s="2"/>
    </row>
    <row r="150" spans="1:6" ht="30" x14ac:dyDescent="0.25">
      <c r="A150" s="19" t="s">
        <v>167</v>
      </c>
      <c r="B150" s="10">
        <v>5</v>
      </c>
      <c r="C150" s="5" t="str">
        <f t="shared" si="4"/>
        <v>Q-5</v>
      </c>
      <c r="D150" s="13" t="s">
        <v>234</v>
      </c>
      <c r="E150" s="2"/>
      <c r="F150" s="2"/>
    </row>
    <row r="151" spans="1:6" ht="60" x14ac:dyDescent="0.25">
      <c r="A151" s="19" t="s">
        <v>167</v>
      </c>
      <c r="B151" s="10">
        <v>6</v>
      </c>
      <c r="C151" s="5" t="str">
        <f>IF(B151=0,"",CONCATENATE(A151,"-",B151))</f>
        <v>Q-6</v>
      </c>
      <c r="D151" s="13" t="s">
        <v>235</v>
      </c>
      <c r="E151" s="2"/>
      <c r="F151" s="2"/>
    </row>
    <row r="152" spans="1:6" s="1" customFormat="1" ht="19.5" x14ac:dyDescent="0.4">
      <c r="A152" s="18" t="s">
        <v>119</v>
      </c>
      <c r="B152" s="9">
        <v>0</v>
      </c>
      <c r="C152" s="6" t="str">
        <f t="shared" si="4"/>
        <v/>
      </c>
      <c r="D152" s="12" t="s">
        <v>17</v>
      </c>
      <c r="E152" s="3"/>
      <c r="F152" s="3"/>
    </row>
    <row r="153" spans="1:6" ht="45" x14ac:dyDescent="0.25">
      <c r="A153" s="19" t="s">
        <v>154</v>
      </c>
      <c r="B153" s="10">
        <v>1</v>
      </c>
      <c r="C153" s="5" t="str">
        <f t="shared" si="4"/>
        <v>VR-1</v>
      </c>
      <c r="D153" s="13" t="s">
        <v>97</v>
      </c>
      <c r="E153" s="2"/>
      <c r="F153" s="2"/>
    </row>
    <row r="154" spans="1:6" ht="30" x14ac:dyDescent="0.25">
      <c r="A154" s="19" t="s">
        <v>154</v>
      </c>
      <c r="B154" s="10" t="s">
        <v>106</v>
      </c>
      <c r="C154" s="5" t="str">
        <f t="shared" si="4"/>
        <v>VR-1a</v>
      </c>
      <c r="D154" s="13" t="s">
        <v>98</v>
      </c>
      <c r="E154" s="2"/>
      <c r="F154" s="2"/>
    </row>
    <row r="155" spans="1:6" ht="45" x14ac:dyDescent="0.25">
      <c r="A155" s="19" t="s">
        <v>154</v>
      </c>
      <c r="B155" s="10" t="s">
        <v>107</v>
      </c>
      <c r="C155" s="5" t="str">
        <f t="shared" si="4"/>
        <v>VR-1b</v>
      </c>
      <c r="D155" s="13" t="s">
        <v>148</v>
      </c>
      <c r="E155" s="2"/>
      <c r="F155" s="2"/>
    </row>
    <row r="156" spans="1:6" ht="30" x14ac:dyDescent="0.25">
      <c r="A156" s="19" t="s">
        <v>154</v>
      </c>
      <c r="B156" s="10" t="s">
        <v>108</v>
      </c>
      <c r="C156" s="5" t="str">
        <f t="shared" si="4"/>
        <v>VR-1c</v>
      </c>
      <c r="D156" s="13" t="s">
        <v>6</v>
      </c>
      <c r="E156" s="2"/>
      <c r="F156" s="2"/>
    </row>
    <row r="157" spans="1:6" ht="30" x14ac:dyDescent="0.25">
      <c r="A157" s="19" t="s">
        <v>154</v>
      </c>
      <c r="B157" s="10" t="s">
        <v>109</v>
      </c>
      <c r="C157" s="5" t="str">
        <f t="shared" si="4"/>
        <v>VR-1d</v>
      </c>
      <c r="D157" s="13" t="s">
        <v>7</v>
      </c>
      <c r="E157" s="2"/>
      <c r="F157" s="2"/>
    </row>
    <row r="158" spans="1:6" ht="60" x14ac:dyDescent="0.25">
      <c r="A158" s="19" t="s">
        <v>154</v>
      </c>
      <c r="B158" s="10">
        <v>2</v>
      </c>
      <c r="C158" s="5" t="str">
        <f t="shared" si="4"/>
        <v>VR-2</v>
      </c>
      <c r="D158" s="13" t="s">
        <v>305</v>
      </c>
      <c r="E158" s="2"/>
      <c r="F158" s="2"/>
    </row>
    <row r="159" spans="1:6" x14ac:dyDescent="0.25">
      <c r="A159" s="19" t="s">
        <v>154</v>
      </c>
      <c r="B159" s="10">
        <v>3</v>
      </c>
      <c r="C159" s="5" t="str">
        <f t="shared" ref="C159:C167" si="6">IF(B159=0,"",CONCATENATE(A159,"-",B159))</f>
        <v>VR-3</v>
      </c>
      <c r="D159" s="13" t="s">
        <v>179</v>
      </c>
      <c r="E159" s="2"/>
      <c r="F159" s="2"/>
    </row>
    <row r="160" spans="1:6" ht="30" x14ac:dyDescent="0.25">
      <c r="A160" s="19" t="s">
        <v>154</v>
      </c>
      <c r="B160" s="10">
        <v>4</v>
      </c>
      <c r="C160" s="5" t="str">
        <f t="shared" si="6"/>
        <v>VR-4</v>
      </c>
      <c r="D160" s="13" t="s">
        <v>180</v>
      </c>
      <c r="E160" s="2"/>
      <c r="F160" s="2"/>
    </row>
    <row r="161" spans="1:6" ht="30" x14ac:dyDescent="0.25">
      <c r="A161" s="19" t="s">
        <v>154</v>
      </c>
      <c r="B161" s="10">
        <v>5</v>
      </c>
      <c r="C161" s="5" t="str">
        <f t="shared" si="6"/>
        <v>VR-5</v>
      </c>
      <c r="D161" s="13" t="s">
        <v>65</v>
      </c>
      <c r="E161" s="2"/>
      <c r="F161" s="2"/>
    </row>
    <row r="162" spans="1:6" ht="30" x14ac:dyDescent="0.25">
      <c r="A162" s="19" t="s">
        <v>154</v>
      </c>
      <c r="B162" s="10">
        <v>6</v>
      </c>
      <c r="C162" s="5" t="str">
        <f t="shared" si="6"/>
        <v>VR-6</v>
      </c>
      <c r="D162" s="13" t="s">
        <v>236</v>
      </c>
      <c r="E162" s="2"/>
      <c r="F162" s="2"/>
    </row>
    <row r="163" spans="1:6" ht="30" x14ac:dyDescent="0.25">
      <c r="A163" s="19" t="s">
        <v>154</v>
      </c>
      <c r="B163" s="10">
        <v>7</v>
      </c>
      <c r="C163" s="5" t="str">
        <f t="shared" si="6"/>
        <v>VR-7</v>
      </c>
      <c r="D163" s="13" t="s">
        <v>66</v>
      </c>
      <c r="E163" s="2"/>
      <c r="F163" s="2"/>
    </row>
    <row r="164" spans="1:6" ht="30" x14ac:dyDescent="0.25">
      <c r="A164" s="19" t="s">
        <v>154</v>
      </c>
      <c r="B164" s="10">
        <v>8</v>
      </c>
      <c r="C164" s="5" t="str">
        <f t="shared" si="6"/>
        <v>VR-8</v>
      </c>
      <c r="D164" s="13" t="s">
        <v>61</v>
      </c>
      <c r="E164" s="2"/>
      <c r="F164" s="2"/>
    </row>
    <row r="165" spans="1:6" ht="45" x14ac:dyDescent="0.25">
      <c r="A165" s="19" t="s">
        <v>154</v>
      </c>
      <c r="B165" s="10">
        <v>9</v>
      </c>
      <c r="C165" s="5" t="str">
        <f t="shared" si="6"/>
        <v>VR-9</v>
      </c>
      <c r="D165" s="13" t="s">
        <v>62</v>
      </c>
      <c r="E165" s="2"/>
      <c r="F165" s="2"/>
    </row>
    <row r="166" spans="1:6" ht="45" x14ac:dyDescent="0.25">
      <c r="A166" s="19" t="s">
        <v>154</v>
      </c>
      <c r="B166" s="10">
        <v>10</v>
      </c>
      <c r="C166" s="5" t="str">
        <f t="shared" si="6"/>
        <v>VR-10</v>
      </c>
      <c r="D166" s="13" t="s">
        <v>63</v>
      </c>
      <c r="E166" s="2"/>
      <c r="F166" s="2"/>
    </row>
    <row r="167" spans="1:6" ht="45" x14ac:dyDescent="0.25">
      <c r="A167" s="19" t="s">
        <v>154</v>
      </c>
      <c r="B167" s="10">
        <v>11</v>
      </c>
      <c r="C167" s="5" t="str">
        <f t="shared" si="6"/>
        <v>VR-11</v>
      </c>
      <c r="D167" s="13" t="s">
        <v>64</v>
      </c>
      <c r="E167" s="2"/>
      <c r="F167" s="2"/>
    </row>
    <row r="168" spans="1:6" s="1" customFormat="1" ht="19.5" x14ac:dyDescent="0.4">
      <c r="A168" s="18" t="s">
        <v>120</v>
      </c>
      <c r="B168" s="9">
        <v>0</v>
      </c>
      <c r="C168" s="6" t="str">
        <f t="shared" ref="C168:C222" si="7">IF(B168=0,"",CONCATENATE(A168,"-",B168))</f>
        <v/>
      </c>
      <c r="D168" s="12" t="s">
        <v>18</v>
      </c>
      <c r="E168" s="3"/>
      <c r="F168" s="3"/>
    </row>
    <row r="169" spans="1:6" ht="30" x14ac:dyDescent="0.25">
      <c r="A169" s="19" t="s">
        <v>120</v>
      </c>
      <c r="B169" s="10">
        <v>1</v>
      </c>
      <c r="C169" s="5" t="str">
        <f t="shared" si="7"/>
        <v>CAD-1</v>
      </c>
      <c r="D169" s="13" t="s">
        <v>67</v>
      </c>
      <c r="E169" s="2"/>
      <c r="F169" s="2"/>
    </row>
    <row r="170" spans="1:6" ht="45" x14ac:dyDescent="0.25">
      <c r="A170" s="19" t="s">
        <v>120</v>
      </c>
      <c r="B170" s="10">
        <v>2</v>
      </c>
      <c r="C170" s="5" t="str">
        <f t="shared" si="7"/>
        <v>CAD-2</v>
      </c>
      <c r="D170" s="13" t="s">
        <v>198</v>
      </c>
      <c r="E170" s="2"/>
      <c r="F170" s="2"/>
    </row>
    <row r="171" spans="1:6" s="1" customFormat="1" ht="19.5" x14ac:dyDescent="0.4">
      <c r="A171" s="18" t="s">
        <v>121</v>
      </c>
      <c r="B171" s="9">
        <v>0</v>
      </c>
      <c r="C171" s="6" t="str">
        <f t="shared" si="7"/>
        <v/>
      </c>
      <c r="D171" s="12" t="s">
        <v>19</v>
      </c>
      <c r="E171" s="3"/>
      <c r="F171" s="3"/>
    </row>
    <row r="172" spans="1:6" ht="60" x14ac:dyDescent="0.25">
      <c r="A172" s="19" t="s">
        <v>168</v>
      </c>
      <c r="B172" s="10">
        <v>1</v>
      </c>
      <c r="C172" s="5" t="str">
        <f t="shared" si="7"/>
        <v>CI-1</v>
      </c>
      <c r="D172" s="13" t="s">
        <v>68</v>
      </c>
      <c r="E172" s="2"/>
      <c r="F172" s="2"/>
    </row>
    <row r="173" spans="1:6" s="1" customFormat="1" ht="19.5" x14ac:dyDescent="0.4">
      <c r="A173" s="18" t="s">
        <v>122</v>
      </c>
      <c r="B173" s="9">
        <v>0</v>
      </c>
      <c r="C173" s="6" t="str">
        <f t="shared" si="7"/>
        <v/>
      </c>
      <c r="D173" s="12" t="s">
        <v>20</v>
      </c>
      <c r="E173" s="3"/>
      <c r="F173" s="3"/>
    </row>
    <row r="174" spans="1:6" ht="90" x14ac:dyDescent="0.25">
      <c r="A174" s="19" t="s">
        <v>155</v>
      </c>
      <c r="B174" s="10">
        <v>1</v>
      </c>
      <c r="C174" s="5" t="str">
        <f t="shared" si="7"/>
        <v>NGF-1</v>
      </c>
      <c r="D174" s="14" t="s">
        <v>153</v>
      </c>
      <c r="E174" s="2"/>
      <c r="F174" s="2"/>
    </row>
    <row r="175" spans="1:6" x14ac:dyDescent="0.25">
      <c r="A175" s="19" t="s">
        <v>155</v>
      </c>
      <c r="B175" s="10">
        <v>2</v>
      </c>
      <c r="C175" s="5" t="str">
        <f t="shared" si="7"/>
        <v>NGF-2</v>
      </c>
      <c r="D175" s="14" t="s">
        <v>74</v>
      </c>
      <c r="E175" s="2"/>
      <c r="F175" s="2"/>
    </row>
    <row r="176" spans="1:6" x14ac:dyDescent="0.25">
      <c r="A176" s="19" t="s">
        <v>155</v>
      </c>
      <c r="B176" s="10">
        <v>3</v>
      </c>
      <c r="C176" s="5" t="str">
        <f t="shared" si="7"/>
        <v>NGF-3</v>
      </c>
      <c r="D176" s="14" t="s">
        <v>75</v>
      </c>
      <c r="E176" s="2"/>
      <c r="F176" s="2"/>
    </row>
    <row r="177" spans="1:6" x14ac:dyDescent="0.25">
      <c r="A177" s="19" t="s">
        <v>155</v>
      </c>
      <c r="B177" s="10">
        <v>4</v>
      </c>
      <c r="C177" s="5" t="str">
        <f t="shared" si="7"/>
        <v>NGF-4</v>
      </c>
      <c r="D177" s="14" t="s">
        <v>76</v>
      </c>
      <c r="E177" s="2"/>
      <c r="F177" s="2"/>
    </row>
    <row r="178" spans="1:6" ht="45" x14ac:dyDescent="0.25">
      <c r="A178" s="19" t="s">
        <v>155</v>
      </c>
      <c r="B178" s="10">
        <v>5</v>
      </c>
      <c r="C178" s="5" t="str">
        <f t="shared" si="7"/>
        <v>NGF-5</v>
      </c>
      <c r="D178" s="14" t="s">
        <v>192</v>
      </c>
      <c r="E178" s="2"/>
      <c r="F178" s="2"/>
    </row>
    <row r="179" spans="1:6" x14ac:dyDescent="0.25">
      <c r="A179" s="19" t="s">
        <v>155</v>
      </c>
      <c r="B179" s="10">
        <v>6</v>
      </c>
      <c r="C179" s="5" t="str">
        <f t="shared" si="7"/>
        <v>NGF-6</v>
      </c>
      <c r="D179" s="14" t="s">
        <v>77</v>
      </c>
      <c r="E179" s="2"/>
      <c r="F179" s="2"/>
    </row>
    <row r="180" spans="1:6" ht="45" x14ac:dyDescent="0.25">
      <c r="A180" s="19" t="s">
        <v>155</v>
      </c>
      <c r="B180" s="10">
        <v>7</v>
      </c>
      <c r="C180" s="5" t="str">
        <f t="shared" si="7"/>
        <v>NGF-7</v>
      </c>
      <c r="D180" s="14" t="s">
        <v>237</v>
      </c>
      <c r="E180" s="2"/>
      <c r="F180" s="2"/>
    </row>
    <row r="181" spans="1:6" x14ac:dyDescent="0.25">
      <c r="A181" s="19" t="s">
        <v>155</v>
      </c>
      <c r="B181" s="10" t="s">
        <v>211</v>
      </c>
      <c r="C181" s="5" t="str">
        <f t="shared" si="7"/>
        <v>NGF-7a</v>
      </c>
      <c r="D181" s="13" t="s">
        <v>204</v>
      </c>
      <c r="E181" s="2"/>
      <c r="F181" s="2"/>
    </row>
    <row r="182" spans="1:6" x14ac:dyDescent="0.25">
      <c r="A182" s="19" t="s">
        <v>155</v>
      </c>
      <c r="B182" s="10" t="s">
        <v>212</v>
      </c>
      <c r="C182" s="5" t="str">
        <f t="shared" si="7"/>
        <v>NGF-7b</v>
      </c>
      <c r="D182" s="13" t="s">
        <v>205</v>
      </c>
      <c r="E182" s="2"/>
      <c r="F182" s="2"/>
    </row>
    <row r="183" spans="1:6" x14ac:dyDescent="0.25">
      <c r="A183" s="19" t="s">
        <v>155</v>
      </c>
      <c r="B183" s="10" t="s">
        <v>213</v>
      </c>
      <c r="C183" s="5" t="str">
        <f t="shared" si="7"/>
        <v>NGF-7c</v>
      </c>
      <c r="D183" s="13" t="s">
        <v>206</v>
      </c>
      <c r="E183" s="2"/>
      <c r="F183" s="2"/>
    </row>
    <row r="184" spans="1:6" x14ac:dyDescent="0.25">
      <c r="A184" s="19" t="s">
        <v>155</v>
      </c>
      <c r="B184" s="10" t="s">
        <v>214</v>
      </c>
      <c r="C184" s="5" t="str">
        <f t="shared" si="7"/>
        <v>NGF-7d</v>
      </c>
      <c r="D184" s="13" t="s">
        <v>207</v>
      </c>
      <c r="E184" s="2"/>
      <c r="F184" s="2"/>
    </row>
    <row r="185" spans="1:6" x14ac:dyDescent="0.25">
      <c r="A185" s="19" t="s">
        <v>155</v>
      </c>
      <c r="B185" s="10" t="s">
        <v>215</v>
      </c>
      <c r="C185" s="5" t="str">
        <f t="shared" si="7"/>
        <v>NGF-7e</v>
      </c>
      <c r="D185" s="13" t="s">
        <v>208</v>
      </c>
      <c r="E185" s="2"/>
      <c r="F185" s="2"/>
    </row>
    <row r="186" spans="1:6" x14ac:dyDescent="0.25">
      <c r="A186" s="19" t="s">
        <v>155</v>
      </c>
      <c r="B186" s="10" t="s">
        <v>216</v>
      </c>
      <c r="C186" s="5" t="str">
        <f t="shared" si="7"/>
        <v>NGF-7f</v>
      </c>
      <c r="D186" s="13" t="s">
        <v>209</v>
      </c>
      <c r="E186" s="2"/>
      <c r="F186" s="2"/>
    </row>
    <row r="187" spans="1:6" ht="30" x14ac:dyDescent="0.25">
      <c r="A187" s="19" t="s">
        <v>155</v>
      </c>
      <c r="B187" s="10" t="s">
        <v>217</v>
      </c>
      <c r="C187" s="5" t="str">
        <f t="shared" si="7"/>
        <v>NGF-7g</v>
      </c>
      <c r="D187" s="14" t="s">
        <v>210</v>
      </c>
      <c r="E187" s="2"/>
      <c r="F187" s="2"/>
    </row>
    <row r="188" spans="1:6" ht="30" x14ac:dyDescent="0.25">
      <c r="A188" s="19" t="s">
        <v>155</v>
      </c>
      <c r="B188" s="10">
        <v>8</v>
      </c>
      <c r="C188" s="5" t="str">
        <f t="shared" si="7"/>
        <v>NGF-8</v>
      </c>
      <c r="D188" s="14" t="s">
        <v>218</v>
      </c>
      <c r="E188" s="2"/>
      <c r="F188" s="2"/>
    </row>
    <row r="189" spans="1:6" x14ac:dyDescent="0.25">
      <c r="A189" s="19" t="s">
        <v>155</v>
      </c>
      <c r="B189" s="10">
        <v>9</v>
      </c>
      <c r="C189" s="5" t="str">
        <f>IF(B189=0,"",CONCATENATE(A189,"-",B189))</f>
        <v>NGF-9</v>
      </c>
      <c r="D189" s="14" t="s">
        <v>238</v>
      </c>
      <c r="E189" s="2"/>
      <c r="F189" s="2"/>
    </row>
    <row r="190" spans="1:6" ht="30" x14ac:dyDescent="0.25">
      <c r="A190" s="19" t="s">
        <v>155</v>
      </c>
      <c r="B190" s="10">
        <v>10</v>
      </c>
      <c r="C190" s="5" t="str">
        <f>IF(B190=0,"",CONCATENATE(A190,"-",B190))</f>
        <v>NGF-10</v>
      </c>
      <c r="D190" s="14" t="s">
        <v>196</v>
      </c>
      <c r="E190" s="2"/>
      <c r="F190" s="2"/>
    </row>
    <row r="191" spans="1:6" x14ac:dyDescent="0.25">
      <c r="A191" s="19" t="s">
        <v>155</v>
      </c>
      <c r="B191" s="10">
        <v>11</v>
      </c>
      <c r="C191" s="5" t="str">
        <f t="shared" ref="C191:C197" si="8">IF(B191=0,"",CONCATENATE(A191,"-",B191))</f>
        <v>NGF-11</v>
      </c>
      <c r="D191" s="14" t="s">
        <v>299</v>
      </c>
      <c r="E191" s="2"/>
      <c r="F191" s="2"/>
    </row>
    <row r="192" spans="1:6" ht="30" x14ac:dyDescent="0.25">
      <c r="A192" s="19" t="s">
        <v>155</v>
      </c>
      <c r="B192" s="10">
        <v>12</v>
      </c>
      <c r="C192" s="5" t="str">
        <f t="shared" si="8"/>
        <v>NGF-12</v>
      </c>
      <c r="D192" s="14" t="s">
        <v>188</v>
      </c>
      <c r="E192" s="2"/>
      <c r="F192" s="2"/>
    </row>
    <row r="193" spans="1:6" ht="30" x14ac:dyDescent="0.25">
      <c r="A193" s="19" t="s">
        <v>155</v>
      </c>
      <c r="B193" s="10">
        <v>13</v>
      </c>
      <c r="C193" s="5" t="str">
        <f t="shared" si="8"/>
        <v>NGF-13</v>
      </c>
      <c r="D193" s="14" t="s">
        <v>239</v>
      </c>
      <c r="E193" s="2"/>
      <c r="F193" s="2"/>
    </row>
    <row r="194" spans="1:6" ht="30" x14ac:dyDescent="0.25">
      <c r="A194" s="19" t="s">
        <v>155</v>
      </c>
      <c r="B194" s="10">
        <v>14</v>
      </c>
      <c r="C194" s="5" t="str">
        <f t="shared" si="8"/>
        <v>NGF-14</v>
      </c>
      <c r="D194" s="14" t="s">
        <v>252</v>
      </c>
      <c r="E194" s="2"/>
      <c r="F194" s="2"/>
    </row>
    <row r="195" spans="1:6" ht="45" x14ac:dyDescent="0.25">
      <c r="A195" s="19" t="s">
        <v>155</v>
      </c>
      <c r="B195" s="10">
        <v>15</v>
      </c>
      <c r="C195" s="5" t="str">
        <f t="shared" si="8"/>
        <v>NGF-15</v>
      </c>
      <c r="D195" s="14" t="s">
        <v>240</v>
      </c>
      <c r="E195" s="2"/>
      <c r="F195" s="2"/>
    </row>
    <row r="196" spans="1:6" ht="30" x14ac:dyDescent="0.25">
      <c r="A196" s="19" t="s">
        <v>155</v>
      </c>
      <c r="B196" s="10">
        <v>16</v>
      </c>
      <c r="C196" s="5" t="str">
        <f t="shared" si="8"/>
        <v>NGF-16</v>
      </c>
      <c r="D196" s="14" t="s">
        <v>189</v>
      </c>
      <c r="E196" s="2"/>
      <c r="F196" s="2"/>
    </row>
    <row r="197" spans="1:6" ht="30" x14ac:dyDescent="0.25">
      <c r="A197" s="19" t="s">
        <v>155</v>
      </c>
      <c r="B197" s="10">
        <v>17</v>
      </c>
      <c r="C197" s="5" t="str">
        <f t="shared" si="8"/>
        <v>NGF-17</v>
      </c>
      <c r="D197" s="14" t="s">
        <v>190</v>
      </c>
      <c r="E197" s="2"/>
      <c r="F197" s="2"/>
    </row>
    <row r="198" spans="1:6" s="1" customFormat="1" ht="19.5" x14ac:dyDescent="0.4">
      <c r="A198" s="18" t="s">
        <v>123</v>
      </c>
      <c r="B198" s="9">
        <v>0</v>
      </c>
      <c r="C198" s="6" t="str">
        <f t="shared" si="7"/>
        <v/>
      </c>
      <c r="D198" s="12" t="s">
        <v>21</v>
      </c>
      <c r="E198" s="3"/>
      <c r="F198" s="3"/>
    </row>
    <row r="199" spans="1:6" ht="45" x14ac:dyDescent="0.25">
      <c r="A199" s="19" t="s">
        <v>156</v>
      </c>
      <c r="B199" s="10">
        <v>1</v>
      </c>
      <c r="C199" s="5" t="str">
        <f t="shared" si="7"/>
        <v>MM-1</v>
      </c>
      <c r="D199" s="14" t="s">
        <v>0</v>
      </c>
      <c r="E199" s="2"/>
      <c r="F199" s="2"/>
    </row>
    <row r="200" spans="1:6" x14ac:dyDescent="0.25">
      <c r="A200" s="19" t="s">
        <v>156</v>
      </c>
      <c r="B200" s="10">
        <v>2</v>
      </c>
      <c r="C200" s="5" t="str">
        <f t="shared" si="7"/>
        <v>MM-2</v>
      </c>
      <c r="D200" s="14" t="s">
        <v>78</v>
      </c>
      <c r="E200" s="2"/>
      <c r="F200" s="2"/>
    </row>
    <row r="201" spans="1:6" ht="30" x14ac:dyDescent="0.25">
      <c r="A201" s="19" t="s">
        <v>156</v>
      </c>
      <c r="B201" s="10">
        <v>3</v>
      </c>
      <c r="C201" s="5" t="str">
        <f t="shared" si="7"/>
        <v>MM-3</v>
      </c>
      <c r="D201" s="14" t="s">
        <v>79</v>
      </c>
      <c r="E201" s="2"/>
      <c r="F201" s="2"/>
    </row>
    <row r="202" spans="1:6" ht="30" x14ac:dyDescent="0.25">
      <c r="A202" s="19" t="s">
        <v>156</v>
      </c>
      <c r="B202" s="10">
        <v>4</v>
      </c>
      <c r="C202" s="5" t="str">
        <f t="shared" si="7"/>
        <v>MM-4</v>
      </c>
      <c r="D202" s="14" t="s">
        <v>80</v>
      </c>
      <c r="E202" s="2"/>
      <c r="F202" s="2"/>
    </row>
    <row r="203" spans="1:6" ht="30" x14ac:dyDescent="0.25">
      <c r="A203" s="19" t="s">
        <v>156</v>
      </c>
      <c r="B203" s="10">
        <v>5</v>
      </c>
      <c r="C203" s="5" t="str">
        <f t="shared" si="7"/>
        <v>MM-5</v>
      </c>
      <c r="D203" s="14" t="s">
        <v>81</v>
      </c>
      <c r="E203" s="2"/>
      <c r="F203" s="2"/>
    </row>
    <row r="204" spans="1:6" x14ac:dyDescent="0.25">
      <c r="A204" s="19" t="s">
        <v>156</v>
      </c>
      <c r="B204" s="10">
        <v>6</v>
      </c>
      <c r="C204" s="5" t="str">
        <f t="shared" si="7"/>
        <v>MM-6</v>
      </c>
      <c r="D204" s="14" t="s">
        <v>82</v>
      </c>
      <c r="E204" s="2"/>
      <c r="F204" s="2"/>
    </row>
    <row r="205" spans="1:6" x14ac:dyDescent="0.25">
      <c r="A205" s="19" t="s">
        <v>156</v>
      </c>
      <c r="B205" s="10">
        <v>7</v>
      </c>
      <c r="C205" s="5" t="str">
        <f t="shared" si="7"/>
        <v>MM-7</v>
      </c>
      <c r="D205" s="14" t="s">
        <v>83</v>
      </c>
      <c r="E205" s="2"/>
      <c r="F205" s="2"/>
    </row>
    <row r="206" spans="1:6" s="1" customFormat="1" ht="19.5" x14ac:dyDescent="0.4">
      <c r="A206" s="18" t="s">
        <v>124</v>
      </c>
      <c r="B206" s="9">
        <v>0</v>
      </c>
      <c r="C206" s="6" t="str">
        <f t="shared" si="7"/>
        <v/>
      </c>
      <c r="D206" s="12" t="s">
        <v>22</v>
      </c>
      <c r="E206" s="3"/>
      <c r="F206" s="3"/>
    </row>
    <row r="207" spans="1:6" ht="30" x14ac:dyDescent="0.25">
      <c r="A207" s="19" t="s">
        <v>157</v>
      </c>
      <c r="B207" s="10">
        <v>1</v>
      </c>
      <c r="C207" s="5" t="str">
        <f t="shared" si="7"/>
        <v>RPTS-1</v>
      </c>
      <c r="D207" s="14" t="s">
        <v>253</v>
      </c>
      <c r="E207" s="2"/>
      <c r="F207" s="2"/>
    </row>
    <row r="208" spans="1:6" ht="30" x14ac:dyDescent="0.25">
      <c r="A208" s="19" t="s">
        <v>157</v>
      </c>
      <c r="B208" s="10">
        <v>2</v>
      </c>
      <c r="C208" s="5" t="str">
        <f t="shared" si="7"/>
        <v>RPTS-2</v>
      </c>
      <c r="D208" s="13" t="s">
        <v>84</v>
      </c>
      <c r="E208" s="2"/>
      <c r="F208" s="2"/>
    </row>
    <row r="209" spans="1:6" ht="45" x14ac:dyDescent="0.25">
      <c r="A209" s="19" t="s">
        <v>157</v>
      </c>
      <c r="B209" s="10">
        <v>3</v>
      </c>
      <c r="C209" s="5" t="str">
        <f t="shared" si="7"/>
        <v>RPTS-3</v>
      </c>
      <c r="D209" s="14" t="s">
        <v>85</v>
      </c>
      <c r="E209" s="2"/>
      <c r="F209" s="2"/>
    </row>
    <row r="210" spans="1:6" ht="60" x14ac:dyDescent="0.25">
      <c r="A210" s="19" t="s">
        <v>157</v>
      </c>
      <c r="B210" s="10">
        <v>4</v>
      </c>
      <c r="C210" s="5" t="str">
        <f t="shared" si="7"/>
        <v>RPTS-4</v>
      </c>
      <c r="D210" s="14" t="s">
        <v>86</v>
      </c>
      <c r="E210" s="2"/>
      <c r="F210" s="2"/>
    </row>
    <row r="211" spans="1:6" ht="45" x14ac:dyDescent="0.25">
      <c r="A211" s="19" t="s">
        <v>157</v>
      </c>
      <c r="B211" s="10">
        <v>5</v>
      </c>
      <c r="C211" s="5" t="str">
        <f t="shared" si="7"/>
        <v>RPTS-5</v>
      </c>
      <c r="D211" s="14" t="s">
        <v>87</v>
      </c>
      <c r="E211" s="2"/>
      <c r="F211" s="2"/>
    </row>
    <row r="212" spans="1:6" ht="30" x14ac:dyDescent="0.25">
      <c r="A212" s="19" t="s">
        <v>157</v>
      </c>
      <c r="B212" s="10">
        <v>6</v>
      </c>
      <c r="C212" s="5" t="str">
        <f t="shared" si="7"/>
        <v>RPTS-6</v>
      </c>
      <c r="D212" s="14" t="s">
        <v>88</v>
      </c>
      <c r="E212" s="2"/>
      <c r="F212" s="2"/>
    </row>
    <row r="213" spans="1:6" ht="30" x14ac:dyDescent="0.25">
      <c r="A213" s="19" t="s">
        <v>157</v>
      </c>
      <c r="B213" s="10">
        <v>7</v>
      </c>
      <c r="C213" s="5" t="str">
        <f t="shared" si="7"/>
        <v>RPTS-7</v>
      </c>
      <c r="D213" s="14" t="s">
        <v>89</v>
      </c>
      <c r="E213" s="2"/>
      <c r="F213" s="2"/>
    </row>
    <row r="214" spans="1:6" ht="30" x14ac:dyDescent="0.25">
      <c r="A214" s="19" t="s">
        <v>157</v>
      </c>
      <c r="B214" s="10">
        <v>8</v>
      </c>
      <c r="C214" s="5" t="str">
        <f t="shared" si="7"/>
        <v>RPTS-8</v>
      </c>
      <c r="D214" s="14" t="s">
        <v>241</v>
      </c>
      <c r="E214" s="2"/>
      <c r="F214" s="2"/>
    </row>
    <row r="215" spans="1:6" s="1" customFormat="1" ht="19.5" x14ac:dyDescent="0.4">
      <c r="A215" s="18" t="s">
        <v>125</v>
      </c>
      <c r="B215" s="9">
        <v>0</v>
      </c>
      <c r="C215" s="6" t="str">
        <f t="shared" si="7"/>
        <v/>
      </c>
      <c r="D215" s="12" t="s">
        <v>95</v>
      </c>
      <c r="E215" s="3"/>
      <c r="F215" s="3"/>
    </row>
    <row r="216" spans="1:6" x14ac:dyDescent="0.25">
      <c r="A216" s="19" t="s">
        <v>125</v>
      </c>
      <c r="B216" s="10">
        <v>1</v>
      </c>
      <c r="C216" s="5" t="str">
        <f t="shared" si="7"/>
        <v>PBX-1</v>
      </c>
      <c r="D216" s="13" t="s">
        <v>90</v>
      </c>
      <c r="E216" s="2"/>
      <c r="F216" s="2"/>
    </row>
    <row r="217" spans="1:6" x14ac:dyDescent="0.25">
      <c r="A217" s="19" t="s">
        <v>125</v>
      </c>
      <c r="B217" s="10" t="s">
        <v>106</v>
      </c>
      <c r="C217" s="5" t="str">
        <f t="shared" si="7"/>
        <v>PBX-1a</v>
      </c>
      <c r="D217" s="13" t="s">
        <v>149</v>
      </c>
      <c r="E217" s="2"/>
      <c r="F217" s="2"/>
    </row>
    <row r="218" spans="1:6" x14ac:dyDescent="0.25">
      <c r="A218" s="19" t="s">
        <v>125</v>
      </c>
      <c r="B218" s="10" t="s">
        <v>107</v>
      </c>
      <c r="C218" s="5" t="str">
        <f t="shared" si="7"/>
        <v>PBX-1b</v>
      </c>
      <c r="D218" s="13" t="s">
        <v>150</v>
      </c>
      <c r="E218" s="2"/>
      <c r="F218" s="2"/>
    </row>
    <row r="219" spans="1:6" x14ac:dyDescent="0.25">
      <c r="A219" s="19" t="s">
        <v>125</v>
      </c>
      <c r="B219" s="10" t="s">
        <v>108</v>
      </c>
      <c r="C219" s="5" t="str">
        <f t="shared" si="7"/>
        <v>PBX-1c</v>
      </c>
      <c r="D219" s="13" t="s">
        <v>151</v>
      </c>
      <c r="E219" s="2"/>
      <c r="F219" s="2"/>
    </row>
    <row r="220" spans="1:6" x14ac:dyDescent="0.25">
      <c r="A220" s="19" t="s">
        <v>125</v>
      </c>
      <c r="B220" s="10" t="s">
        <v>109</v>
      </c>
      <c r="C220" s="5" t="str">
        <f t="shared" si="7"/>
        <v>PBX-1d</v>
      </c>
      <c r="D220" s="13" t="s">
        <v>152</v>
      </c>
      <c r="E220" s="2"/>
      <c r="F220" s="2"/>
    </row>
    <row r="221" spans="1:6" ht="60" x14ac:dyDescent="0.25">
      <c r="A221" s="19" t="s">
        <v>125</v>
      </c>
      <c r="B221" s="10">
        <v>2</v>
      </c>
      <c r="C221" s="5" t="str">
        <f t="shared" si="7"/>
        <v>PBX-2</v>
      </c>
      <c r="D221" s="13" t="s">
        <v>254</v>
      </c>
      <c r="E221" s="2"/>
      <c r="F221" s="2"/>
    </row>
    <row r="222" spans="1:6" ht="60" x14ac:dyDescent="0.25">
      <c r="A222" s="19" t="s">
        <v>125</v>
      </c>
      <c r="B222" s="10">
        <v>3</v>
      </c>
      <c r="C222" s="5" t="str">
        <f t="shared" si="7"/>
        <v>PBX-3</v>
      </c>
      <c r="D222" s="14" t="s">
        <v>91</v>
      </c>
      <c r="E222" s="2"/>
      <c r="F222" s="2"/>
    </row>
    <row r="223" spans="1:6" ht="45" x14ac:dyDescent="0.25">
      <c r="A223" s="19" t="s">
        <v>125</v>
      </c>
      <c r="B223" s="10">
        <v>4</v>
      </c>
      <c r="C223" s="5" t="str">
        <f>IF(B223=0,"",CONCATENATE(A223,"-",B223))</f>
        <v>PBX-4</v>
      </c>
      <c r="D223" s="14" t="s">
        <v>191</v>
      </c>
      <c r="E223" s="4"/>
      <c r="F223" s="4"/>
    </row>
    <row r="224" spans="1:6" ht="30" x14ac:dyDescent="0.25">
      <c r="A224" s="19" t="s">
        <v>125</v>
      </c>
      <c r="B224" s="10">
        <v>5</v>
      </c>
      <c r="C224" s="5" t="str">
        <f>IF(B224=0,"",CONCATENATE(A224,"-",B224))</f>
        <v>PBX-5</v>
      </c>
      <c r="D224" s="14" t="s">
        <v>202</v>
      </c>
      <c r="E224" s="4"/>
      <c r="F224" s="4"/>
    </row>
    <row r="225" spans="1:6" x14ac:dyDescent="0.25">
      <c r="A225" s="19" t="s">
        <v>125</v>
      </c>
      <c r="B225" s="10">
        <v>6</v>
      </c>
      <c r="C225" s="5" t="str">
        <f>IF(B225=0,"",CONCATENATE(A225,"-",B225))</f>
        <v>PBX-6</v>
      </c>
      <c r="D225" s="14" t="s">
        <v>201</v>
      </c>
      <c r="E225" s="4"/>
      <c r="F225" s="4"/>
    </row>
    <row r="226" spans="1:6" ht="30" x14ac:dyDescent="0.25">
      <c r="A226" s="19" t="s">
        <v>125</v>
      </c>
      <c r="B226" s="10">
        <v>7</v>
      </c>
      <c r="C226" s="5" t="str">
        <f t="shared" ref="C226:C250" si="9">IF(B226=0,"",CONCATENATE(A226,"-",B226))</f>
        <v>PBX-7</v>
      </c>
      <c r="D226" s="16" t="s">
        <v>263</v>
      </c>
      <c r="E226" s="4"/>
      <c r="F226" s="4"/>
    </row>
    <row r="227" spans="1:6" ht="45" x14ac:dyDescent="0.25">
      <c r="A227" s="19" t="s">
        <v>125</v>
      </c>
      <c r="B227" s="10">
        <v>8</v>
      </c>
      <c r="C227" s="5" t="str">
        <f t="shared" si="9"/>
        <v>PBX-8</v>
      </c>
      <c r="D227" s="16" t="s">
        <v>275</v>
      </c>
      <c r="E227" s="4"/>
      <c r="F227" s="4"/>
    </row>
    <row r="228" spans="1:6" x14ac:dyDescent="0.25">
      <c r="A228" s="19" t="s">
        <v>125</v>
      </c>
      <c r="B228" s="10">
        <v>9</v>
      </c>
      <c r="C228" s="5" t="str">
        <f t="shared" si="9"/>
        <v>PBX-9</v>
      </c>
      <c r="D228" s="16" t="s">
        <v>266</v>
      </c>
      <c r="E228" s="4"/>
      <c r="F228" s="4"/>
    </row>
    <row r="229" spans="1:6" ht="60" x14ac:dyDescent="0.25">
      <c r="A229" s="19" t="s">
        <v>125</v>
      </c>
      <c r="B229" s="10">
        <v>10</v>
      </c>
      <c r="C229" s="5" t="str">
        <f t="shared" si="9"/>
        <v>PBX-10</v>
      </c>
      <c r="D229" s="16" t="s">
        <v>282</v>
      </c>
      <c r="E229" s="4"/>
      <c r="F229" s="4"/>
    </row>
    <row r="230" spans="1:6" ht="30" x14ac:dyDescent="0.25">
      <c r="A230" s="19" t="s">
        <v>125</v>
      </c>
      <c r="B230" s="10">
        <v>11</v>
      </c>
      <c r="C230" s="5" t="str">
        <f t="shared" si="9"/>
        <v>PBX-11</v>
      </c>
      <c r="D230" s="16" t="s">
        <v>265</v>
      </c>
      <c r="E230" s="4"/>
      <c r="F230" s="4"/>
    </row>
    <row r="231" spans="1:6" x14ac:dyDescent="0.25">
      <c r="A231" s="19" t="s">
        <v>125</v>
      </c>
      <c r="B231" s="10">
        <v>12</v>
      </c>
      <c r="C231" s="5" t="str">
        <f t="shared" si="9"/>
        <v>PBX-12</v>
      </c>
      <c r="D231" s="16" t="s">
        <v>267</v>
      </c>
      <c r="E231" s="4"/>
      <c r="F231" s="4"/>
    </row>
    <row r="232" spans="1:6" x14ac:dyDescent="0.25">
      <c r="A232" s="19" t="s">
        <v>125</v>
      </c>
      <c r="B232" s="10">
        <v>13</v>
      </c>
      <c r="C232" s="5" t="str">
        <f t="shared" si="9"/>
        <v>PBX-13</v>
      </c>
      <c r="D232" s="16" t="s">
        <v>283</v>
      </c>
      <c r="E232" s="4"/>
      <c r="F232" s="4"/>
    </row>
    <row r="233" spans="1:6" x14ac:dyDescent="0.25">
      <c r="A233" s="19" t="s">
        <v>125</v>
      </c>
      <c r="B233" s="10">
        <v>14</v>
      </c>
      <c r="C233" s="5" t="str">
        <f t="shared" si="9"/>
        <v>PBX-14</v>
      </c>
      <c r="D233" s="16" t="s">
        <v>268</v>
      </c>
      <c r="E233" s="4"/>
      <c r="F233" s="4"/>
    </row>
    <row r="234" spans="1:6" ht="30" x14ac:dyDescent="0.25">
      <c r="A234" s="19" t="s">
        <v>125</v>
      </c>
      <c r="B234" s="10">
        <v>15</v>
      </c>
      <c r="C234" s="5" t="str">
        <f t="shared" si="9"/>
        <v>PBX-15</v>
      </c>
      <c r="D234" s="16" t="s">
        <v>261</v>
      </c>
      <c r="E234" s="4"/>
      <c r="F234" s="4"/>
    </row>
    <row r="235" spans="1:6" ht="30" x14ac:dyDescent="0.25">
      <c r="A235" s="19" t="s">
        <v>125</v>
      </c>
      <c r="B235" s="10">
        <v>16</v>
      </c>
      <c r="C235" s="5" t="str">
        <f t="shared" si="9"/>
        <v>PBX-16</v>
      </c>
      <c r="D235" s="16" t="s">
        <v>262</v>
      </c>
      <c r="E235" s="4"/>
      <c r="F235" s="4"/>
    </row>
    <row r="236" spans="1:6" ht="30" x14ac:dyDescent="0.25">
      <c r="A236" s="19" t="s">
        <v>125</v>
      </c>
      <c r="B236" s="10">
        <v>17</v>
      </c>
      <c r="C236" s="5" t="str">
        <f t="shared" si="9"/>
        <v>PBX-17</v>
      </c>
      <c r="D236" s="16" t="s">
        <v>264</v>
      </c>
      <c r="E236" s="4"/>
      <c r="F236" s="4"/>
    </row>
    <row r="237" spans="1:6" ht="30" x14ac:dyDescent="0.25">
      <c r="A237" s="19" t="s">
        <v>125</v>
      </c>
      <c r="B237" s="10">
        <v>18</v>
      </c>
      <c r="C237" s="5" t="str">
        <f t="shared" si="9"/>
        <v>PBX-18</v>
      </c>
      <c r="D237" s="16" t="s">
        <v>284</v>
      </c>
      <c r="E237" s="4"/>
      <c r="F237" s="4"/>
    </row>
    <row r="238" spans="1:6" x14ac:dyDescent="0.25">
      <c r="A238" s="19" t="s">
        <v>125</v>
      </c>
      <c r="B238" s="10">
        <v>19</v>
      </c>
      <c r="C238" s="5" t="str">
        <f t="shared" si="9"/>
        <v>PBX-19</v>
      </c>
      <c r="D238" s="16" t="s">
        <v>269</v>
      </c>
      <c r="E238" s="4"/>
      <c r="F238" s="4"/>
    </row>
    <row r="239" spans="1:6" x14ac:dyDescent="0.25">
      <c r="A239" s="19" t="s">
        <v>125</v>
      </c>
      <c r="B239" s="10">
        <v>20</v>
      </c>
      <c r="C239" s="5" t="str">
        <f t="shared" si="9"/>
        <v>PBX-20</v>
      </c>
      <c r="D239" s="16" t="s">
        <v>285</v>
      </c>
      <c r="E239" s="4"/>
      <c r="F239" s="4"/>
    </row>
    <row r="240" spans="1:6" x14ac:dyDescent="0.25">
      <c r="A240" s="19" t="s">
        <v>125</v>
      </c>
      <c r="B240" s="10">
        <v>21</v>
      </c>
      <c r="C240" s="5" t="str">
        <f t="shared" si="9"/>
        <v>PBX-21</v>
      </c>
      <c r="D240" s="16" t="s">
        <v>270</v>
      </c>
      <c r="E240" s="4"/>
      <c r="F240" s="4"/>
    </row>
    <row r="241" spans="1:6" x14ac:dyDescent="0.25">
      <c r="A241" s="19" t="s">
        <v>125</v>
      </c>
      <c r="B241" s="10">
        <v>22</v>
      </c>
      <c r="C241" s="5" t="str">
        <f t="shared" si="9"/>
        <v>PBX-22</v>
      </c>
      <c r="D241" s="16" t="s">
        <v>271</v>
      </c>
      <c r="E241" s="4"/>
      <c r="F241" s="4"/>
    </row>
    <row r="242" spans="1:6" x14ac:dyDescent="0.25">
      <c r="A242" s="19" t="s">
        <v>125</v>
      </c>
      <c r="B242" s="10">
        <v>23</v>
      </c>
      <c r="C242" s="5" t="str">
        <f t="shared" si="9"/>
        <v>PBX-23</v>
      </c>
      <c r="D242" s="16" t="s">
        <v>272</v>
      </c>
      <c r="E242" s="4"/>
      <c r="F242" s="4"/>
    </row>
    <row r="243" spans="1:6" x14ac:dyDescent="0.25">
      <c r="A243" s="19" t="s">
        <v>125</v>
      </c>
      <c r="B243" s="10">
        <v>24</v>
      </c>
      <c r="C243" s="5" t="str">
        <f t="shared" si="9"/>
        <v>PBX-24</v>
      </c>
      <c r="D243" s="16" t="s">
        <v>273</v>
      </c>
      <c r="E243" s="4"/>
      <c r="F243" s="4"/>
    </row>
    <row r="244" spans="1:6" x14ac:dyDescent="0.25">
      <c r="A244" s="19" t="s">
        <v>125</v>
      </c>
      <c r="B244" s="10">
        <v>25</v>
      </c>
      <c r="C244" s="5" t="str">
        <f t="shared" si="9"/>
        <v>PBX-25</v>
      </c>
      <c r="D244" s="16" t="s">
        <v>276</v>
      </c>
      <c r="E244" s="4"/>
      <c r="F244" s="4"/>
    </row>
    <row r="245" spans="1:6" x14ac:dyDescent="0.25">
      <c r="A245" s="19" t="s">
        <v>125</v>
      </c>
      <c r="B245" s="10">
        <v>26</v>
      </c>
      <c r="C245" s="5" t="str">
        <f t="shared" si="9"/>
        <v>PBX-26</v>
      </c>
      <c r="D245" s="16" t="s">
        <v>277</v>
      </c>
      <c r="E245" s="4"/>
      <c r="F245" s="4"/>
    </row>
    <row r="246" spans="1:6" x14ac:dyDescent="0.25">
      <c r="A246" s="19" t="s">
        <v>125</v>
      </c>
      <c r="B246" s="10">
        <v>27</v>
      </c>
      <c r="C246" s="5" t="str">
        <f t="shared" si="9"/>
        <v>PBX-27</v>
      </c>
      <c r="D246" s="16" t="s">
        <v>281</v>
      </c>
      <c r="E246" s="4"/>
      <c r="F246" s="4"/>
    </row>
    <row r="247" spans="1:6" x14ac:dyDescent="0.25">
      <c r="A247" s="19" t="s">
        <v>125</v>
      </c>
      <c r="B247" s="10">
        <v>28</v>
      </c>
      <c r="C247" s="5" t="str">
        <f t="shared" si="9"/>
        <v>PBX-28</v>
      </c>
      <c r="D247" s="16" t="s">
        <v>278</v>
      </c>
      <c r="E247" s="4"/>
      <c r="F247" s="4"/>
    </row>
    <row r="248" spans="1:6" x14ac:dyDescent="0.25">
      <c r="A248" s="19" t="s">
        <v>125</v>
      </c>
      <c r="B248" s="10">
        <v>29</v>
      </c>
      <c r="C248" s="5" t="str">
        <f t="shared" si="9"/>
        <v>PBX-29</v>
      </c>
      <c r="D248" s="16" t="s">
        <v>279</v>
      </c>
      <c r="E248" s="4"/>
      <c r="F248" s="4"/>
    </row>
    <row r="249" spans="1:6" x14ac:dyDescent="0.25">
      <c r="A249" s="19" t="s">
        <v>125</v>
      </c>
      <c r="B249" s="10">
        <v>30</v>
      </c>
      <c r="C249" s="5" t="str">
        <f t="shared" si="9"/>
        <v>PBX-30</v>
      </c>
      <c r="D249" s="16" t="s">
        <v>274</v>
      </c>
      <c r="E249" s="4"/>
      <c r="F249" s="4"/>
    </row>
    <row r="250" spans="1:6" x14ac:dyDescent="0.25">
      <c r="A250" s="19" t="s">
        <v>125</v>
      </c>
      <c r="B250" s="10">
        <v>31</v>
      </c>
      <c r="C250" s="5" t="str">
        <f t="shared" si="9"/>
        <v>PBX-31</v>
      </c>
      <c r="D250" s="16" t="s">
        <v>280</v>
      </c>
      <c r="E250" s="4"/>
      <c r="F250" s="4"/>
    </row>
  </sheetData>
  <sheetProtection sort="0"/>
  <protectedRanges>
    <protectedRange algorithmName="SHA-512" hashValue="EdD4aeMtvQ9HasUZW1ODuNvQGCvF9ofseS6niL5bV8HryyaalgY+AceHFYyEfxXldz2iCAH7CMzWdBO1Eg9/bA==" saltValue="MHcBM0+DCOqOWpa5kzSu2w==" spinCount="100000" sqref="E2:F250" name="VendorResponse"/>
  </protectedRanges>
  <autoFilter ref="A1:D222"/>
  <pageMargins left="0.25" right="0.25" top="0.75" bottom="0.75" header="0.3" footer="0.3"/>
  <pageSetup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C13" zoomScaleNormal="100" workbookViewId="0">
      <selection activeCell="F20" sqref="F20"/>
    </sheetView>
  </sheetViews>
  <sheetFormatPr defaultRowHeight="15" x14ac:dyDescent="0.25"/>
  <cols>
    <col min="1" max="1" width="6.42578125" hidden="1" customWidth="1"/>
    <col min="2" max="2" width="3.28515625" hidden="1" customWidth="1"/>
    <col min="3" max="3" width="10" customWidth="1"/>
    <col min="4" max="4" width="78.85546875" style="24" bestFit="1" customWidth="1"/>
    <col min="5" max="5" width="8.140625" customWidth="1"/>
    <col min="6" max="6" width="56.28515625" customWidth="1"/>
  </cols>
  <sheetData>
    <row r="1" spans="1:6" x14ac:dyDescent="0.25">
      <c r="A1" t="s">
        <v>317</v>
      </c>
      <c r="B1">
        <v>0</v>
      </c>
      <c r="C1" s="27"/>
      <c r="D1" s="28" t="s">
        <v>316</v>
      </c>
      <c r="E1" t="s">
        <v>223</v>
      </c>
      <c r="F1" t="s">
        <v>306</v>
      </c>
    </row>
    <row r="2" spans="1:6" ht="30" x14ac:dyDescent="0.25">
      <c r="A2" t="s">
        <v>317</v>
      </c>
      <c r="B2">
        <v>1</v>
      </c>
      <c r="C2" s="27" t="str">
        <f t="shared" ref="C2:C19" si="0">IF(B2=0,"",CONCATENATE(A2,"-",B2))</f>
        <v>SysA-1</v>
      </c>
      <c r="D2" s="28" t="s">
        <v>434</v>
      </c>
      <c r="E2" s="21"/>
      <c r="F2" s="21"/>
    </row>
    <row r="3" spans="1:6" ht="30" x14ac:dyDescent="0.25">
      <c r="A3" t="s">
        <v>317</v>
      </c>
      <c r="B3">
        <v>2</v>
      </c>
      <c r="C3" s="27" t="str">
        <f t="shared" si="0"/>
        <v>SysA-2</v>
      </c>
      <c r="D3" s="28" t="s">
        <v>435</v>
      </c>
      <c r="E3" s="21"/>
      <c r="F3" s="21"/>
    </row>
    <row r="4" spans="1:6" ht="60" x14ac:dyDescent="0.25">
      <c r="A4" t="s">
        <v>317</v>
      </c>
      <c r="B4">
        <v>3</v>
      </c>
      <c r="C4" s="27" t="str">
        <f t="shared" si="0"/>
        <v>SysA-3</v>
      </c>
      <c r="D4" s="28" t="s">
        <v>543</v>
      </c>
      <c r="E4" s="21"/>
      <c r="F4" s="21"/>
    </row>
    <row r="5" spans="1:6" x14ac:dyDescent="0.25">
      <c r="A5" t="s">
        <v>317</v>
      </c>
      <c r="B5">
        <v>4</v>
      </c>
      <c r="C5" s="27" t="str">
        <f t="shared" si="0"/>
        <v>SysA-4</v>
      </c>
      <c r="D5" s="28" t="s">
        <v>544</v>
      </c>
      <c r="E5" s="21"/>
      <c r="F5" s="21"/>
    </row>
    <row r="6" spans="1:6" ht="30" x14ac:dyDescent="0.25">
      <c r="A6" t="s">
        <v>317</v>
      </c>
      <c r="B6">
        <v>5</v>
      </c>
      <c r="C6" s="27" t="str">
        <f t="shared" si="0"/>
        <v>SysA-5</v>
      </c>
      <c r="D6" s="28" t="s">
        <v>545</v>
      </c>
      <c r="E6" s="21"/>
      <c r="F6" s="21"/>
    </row>
    <row r="7" spans="1:6" ht="60" x14ac:dyDescent="0.25">
      <c r="A7" t="s">
        <v>317</v>
      </c>
      <c r="B7">
        <v>6</v>
      </c>
      <c r="C7" s="27" t="str">
        <f t="shared" si="0"/>
        <v>SysA-6</v>
      </c>
      <c r="D7" s="28" t="s">
        <v>611</v>
      </c>
      <c r="E7" s="21"/>
      <c r="F7" s="21"/>
    </row>
    <row r="8" spans="1:6" ht="45" x14ac:dyDescent="0.25">
      <c r="A8" t="s">
        <v>317</v>
      </c>
      <c r="B8">
        <v>7</v>
      </c>
      <c r="C8" s="27" t="str">
        <f t="shared" si="0"/>
        <v>SysA-7</v>
      </c>
      <c r="D8" s="28" t="s">
        <v>318</v>
      </c>
      <c r="E8" s="21"/>
      <c r="F8" s="21"/>
    </row>
    <row r="9" spans="1:6" ht="30" x14ac:dyDescent="0.25">
      <c r="A9" t="s">
        <v>317</v>
      </c>
      <c r="B9">
        <v>8</v>
      </c>
      <c r="C9" s="27" t="str">
        <f t="shared" si="0"/>
        <v>SysA-8</v>
      </c>
      <c r="D9" s="28" t="s">
        <v>319</v>
      </c>
      <c r="E9" s="21"/>
      <c r="F9" s="21"/>
    </row>
    <row r="10" spans="1:6" ht="30" x14ac:dyDescent="0.25">
      <c r="A10" t="s">
        <v>317</v>
      </c>
      <c r="B10">
        <v>10</v>
      </c>
      <c r="C10" s="27" t="str">
        <f t="shared" si="0"/>
        <v>SysA-10</v>
      </c>
      <c r="D10" s="28" t="s">
        <v>546</v>
      </c>
      <c r="E10" s="21"/>
      <c r="F10" s="21"/>
    </row>
    <row r="11" spans="1:6" ht="45" x14ac:dyDescent="0.25">
      <c r="A11" t="s">
        <v>317</v>
      </c>
      <c r="B11">
        <v>11</v>
      </c>
      <c r="C11" s="27" t="str">
        <f t="shared" si="0"/>
        <v>SysA-11</v>
      </c>
      <c r="D11" s="28" t="s">
        <v>547</v>
      </c>
      <c r="E11" s="21"/>
      <c r="F11" s="21"/>
    </row>
    <row r="12" spans="1:6" ht="45" x14ac:dyDescent="0.25">
      <c r="A12" t="s">
        <v>317</v>
      </c>
      <c r="B12">
        <v>12</v>
      </c>
      <c r="C12" s="27" t="str">
        <f t="shared" si="0"/>
        <v>SysA-12</v>
      </c>
      <c r="D12" s="28" t="s">
        <v>548</v>
      </c>
      <c r="E12" s="21"/>
      <c r="F12" s="21"/>
    </row>
    <row r="13" spans="1:6" x14ac:dyDescent="0.25">
      <c r="A13" t="s">
        <v>317</v>
      </c>
      <c r="B13">
        <v>13</v>
      </c>
      <c r="C13" s="27" t="str">
        <f t="shared" si="0"/>
        <v>SysA-13</v>
      </c>
      <c r="D13" s="28" t="s">
        <v>549</v>
      </c>
      <c r="E13" s="21"/>
      <c r="F13" s="21"/>
    </row>
    <row r="14" spans="1:6" ht="90" x14ac:dyDescent="0.25">
      <c r="A14" t="s">
        <v>317</v>
      </c>
      <c r="B14">
        <v>14</v>
      </c>
      <c r="C14" s="27" t="str">
        <f t="shared" si="0"/>
        <v>SysA-14</v>
      </c>
      <c r="D14" s="28" t="s">
        <v>557</v>
      </c>
      <c r="E14" s="21"/>
      <c r="F14" s="21"/>
    </row>
    <row r="15" spans="1:6" ht="30" x14ac:dyDescent="0.25">
      <c r="A15" t="s">
        <v>317</v>
      </c>
      <c r="B15">
        <v>15</v>
      </c>
      <c r="C15" s="27" t="str">
        <f t="shared" si="0"/>
        <v>SysA-15</v>
      </c>
      <c r="D15" s="28" t="s">
        <v>436</v>
      </c>
      <c r="E15" s="21"/>
      <c r="F15" s="21"/>
    </row>
    <row r="16" spans="1:6" ht="30" x14ac:dyDescent="0.25">
      <c r="A16" t="s">
        <v>317</v>
      </c>
      <c r="B16">
        <v>16</v>
      </c>
      <c r="C16" s="27" t="str">
        <f t="shared" si="0"/>
        <v>SysA-16</v>
      </c>
      <c r="D16" s="28" t="s">
        <v>437</v>
      </c>
      <c r="E16" s="21"/>
      <c r="F16" s="21"/>
    </row>
    <row r="17" spans="1:6" ht="30" x14ac:dyDescent="0.25">
      <c r="A17" t="s">
        <v>317</v>
      </c>
      <c r="B17">
        <v>17</v>
      </c>
      <c r="C17" s="27" t="str">
        <f t="shared" si="0"/>
        <v>SysA-17</v>
      </c>
      <c r="D17" s="28" t="s">
        <v>438</v>
      </c>
      <c r="E17" s="21"/>
      <c r="F17" s="21"/>
    </row>
    <row r="18" spans="1:6" ht="45" x14ac:dyDescent="0.25">
      <c r="A18" t="s">
        <v>317</v>
      </c>
      <c r="B18">
        <v>18</v>
      </c>
      <c r="C18" s="27" t="str">
        <f t="shared" si="0"/>
        <v>SysA-18</v>
      </c>
      <c r="D18" s="28" t="s">
        <v>558</v>
      </c>
      <c r="E18" s="21"/>
      <c r="F18" s="21"/>
    </row>
    <row r="19" spans="1:6" x14ac:dyDescent="0.25">
      <c r="A19" t="s">
        <v>317</v>
      </c>
      <c r="B19">
        <v>19</v>
      </c>
      <c r="C19" s="27" t="str">
        <f t="shared" si="0"/>
        <v>SysA-19</v>
      </c>
      <c r="D19" s="28" t="s">
        <v>550</v>
      </c>
      <c r="E19" s="21"/>
      <c r="F19" s="21"/>
    </row>
    <row r="20" spans="1:6" x14ac:dyDescent="0.25">
      <c r="A20" t="s">
        <v>317</v>
      </c>
      <c r="B20">
        <v>20</v>
      </c>
      <c r="C20" s="27" t="str">
        <f>IF(B20=0,"",CONCATENATE(A20,"-",B20))</f>
        <v>SysA-20</v>
      </c>
      <c r="D20" s="28" t="s">
        <v>551</v>
      </c>
      <c r="E20" s="21"/>
      <c r="F20" s="21"/>
    </row>
  </sheetData>
  <sheetProtection algorithmName="SHA-512" hashValue="xIHR6daeY8Smw7lFupzjW9Ajr29SehtIO+yC5o3utGmSkCeikt9LmvvDqF7IFx/T//ll8OheekvGPjqIDDTWvg==" saltValue="+mvm6Q8qGV8y8pD0XVImzw==" spinCount="100000" sheet="1"/>
  <protectedRanges>
    <protectedRange algorithmName="SHA-512" hashValue="L0eRI/8o7EOA6K3+MfwcuafIK/asrlcnNlbU0YLq2l7HCiqw1mP5JwqkmJY7nnTGw3vWTqnICHv8ydXNSJZj5w==" saltValue="PCjYe+6OAeXC/4msI5A6jQ==" spinCount="100000" sqref="E2:F31" name="pbx"/>
    <protectedRange algorithmName="SHA-512" hashValue="EdD4aeMtvQ9HasUZW1ODuNvQGCvF9ofseS6niL5bV8HryyaalgY+AceHFYyEfxXldz2iCAH7CMzWdBO1Eg9/bA==" saltValue="MHcBM0+DCOqOWpa5kzSu2w==" spinCount="100000" sqref="E31 E1:F30" name="VendorResponse"/>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C53" zoomScaleNormal="100" workbookViewId="0">
      <selection activeCell="F58" sqref="F58"/>
    </sheetView>
  </sheetViews>
  <sheetFormatPr defaultRowHeight="15" x14ac:dyDescent="0.25"/>
  <cols>
    <col min="1" max="1" width="8.5703125" hidden="1" customWidth="1"/>
    <col min="2" max="2" width="7.28515625" hidden="1" customWidth="1"/>
    <col min="3" max="3" width="8.5703125" style="22" customWidth="1"/>
    <col min="4" max="4" width="73.140625" style="25" customWidth="1"/>
    <col min="5" max="5" width="6.5703125" style="21" bestFit="1" customWidth="1"/>
    <col min="6" max="6" width="56.28515625" style="21" customWidth="1"/>
  </cols>
  <sheetData>
    <row r="1" spans="1:6" x14ac:dyDescent="0.25">
      <c r="A1" t="s">
        <v>322</v>
      </c>
      <c r="B1">
        <v>0</v>
      </c>
      <c r="C1"/>
      <c r="D1" s="24" t="s">
        <v>321</v>
      </c>
      <c r="E1" t="s">
        <v>223</v>
      </c>
      <c r="F1" t="s">
        <v>306</v>
      </c>
    </row>
    <row r="2" spans="1:6" ht="75" x14ac:dyDescent="0.25">
      <c r="A2" t="s">
        <v>322</v>
      </c>
      <c r="B2">
        <v>1</v>
      </c>
      <c r="C2" t="str">
        <f>IF(B2=0,"",CONCATENATE(A2,"-",B2))</f>
        <v>SerA-1</v>
      </c>
      <c r="D2" s="24" t="s">
        <v>552</v>
      </c>
    </row>
    <row r="3" spans="1:6" ht="45" x14ac:dyDescent="0.25">
      <c r="A3" t="s">
        <v>322</v>
      </c>
      <c r="B3">
        <v>2</v>
      </c>
      <c r="C3" t="str">
        <f t="shared" ref="C3:C58" si="0">IF(B3=0,"",CONCATENATE(A3,"-",B3))</f>
        <v>SerA-2</v>
      </c>
      <c r="D3" s="24" t="s">
        <v>553</v>
      </c>
    </row>
    <row r="4" spans="1:6" ht="30" x14ac:dyDescent="0.25">
      <c r="A4" t="s">
        <v>322</v>
      </c>
      <c r="B4">
        <v>3</v>
      </c>
      <c r="C4" t="str">
        <f t="shared" si="0"/>
        <v>SerA-3</v>
      </c>
      <c r="D4" s="24" t="s">
        <v>439</v>
      </c>
    </row>
    <row r="5" spans="1:6" ht="45" x14ac:dyDescent="0.25">
      <c r="A5" t="s">
        <v>322</v>
      </c>
      <c r="B5">
        <v>4</v>
      </c>
      <c r="C5" t="str">
        <f t="shared" si="0"/>
        <v>SerA-4</v>
      </c>
      <c r="D5" s="24" t="s">
        <v>440</v>
      </c>
    </row>
    <row r="6" spans="1:6" ht="30" x14ac:dyDescent="0.25">
      <c r="A6" t="s">
        <v>322</v>
      </c>
      <c r="B6">
        <v>5</v>
      </c>
      <c r="C6" t="str">
        <f t="shared" si="0"/>
        <v>SerA-5</v>
      </c>
      <c r="D6" s="24" t="s">
        <v>441</v>
      </c>
    </row>
    <row r="7" spans="1:6" ht="30" x14ac:dyDescent="0.25">
      <c r="A7" t="s">
        <v>322</v>
      </c>
      <c r="B7">
        <v>6</v>
      </c>
      <c r="C7" t="str">
        <f t="shared" si="0"/>
        <v>SerA-6</v>
      </c>
      <c r="D7" s="24" t="s">
        <v>442</v>
      </c>
    </row>
    <row r="8" spans="1:6" ht="45" x14ac:dyDescent="0.25">
      <c r="A8" t="s">
        <v>322</v>
      </c>
      <c r="B8">
        <v>7</v>
      </c>
      <c r="C8" t="str">
        <f t="shared" si="0"/>
        <v>SerA-7</v>
      </c>
      <c r="D8" s="24" t="s">
        <v>443</v>
      </c>
    </row>
    <row r="9" spans="1:6" ht="60" x14ac:dyDescent="0.25">
      <c r="A9" t="s">
        <v>322</v>
      </c>
      <c r="B9">
        <v>8</v>
      </c>
      <c r="C9" t="str">
        <f t="shared" si="0"/>
        <v>SerA-8</v>
      </c>
      <c r="D9" s="24" t="s">
        <v>554</v>
      </c>
    </row>
    <row r="10" spans="1:6" ht="45" x14ac:dyDescent="0.25">
      <c r="A10" t="s">
        <v>322</v>
      </c>
      <c r="B10">
        <v>9</v>
      </c>
      <c r="C10" t="str">
        <f t="shared" si="0"/>
        <v>SerA-9</v>
      </c>
      <c r="D10" s="24" t="s">
        <v>444</v>
      </c>
    </row>
    <row r="11" spans="1:6" ht="75" x14ac:dyDescent="0.25">
      <c r="A11" t="s">
        <v>322</v>
      </c>
      <c r="B11">
        <v>10</v>
      </c>
      <c r="C11" t="str">
        <f t="shared" si="0"/>
        <v>SerA-10</v>
      </c>
      <c r="D11" s="24" t="s">
        <v>445</v>
      </c>
    </row>
    <row r="12" spans="1:6" ht="45" x14ac:dyDescent="0.25">
      <c r="A12" t="s">
        <v>322</v>
      </c>
      <c r="B12">
        <v>11</v>
      </c>
      <c r="C12" t="str">
        <f t="shared" si="0"/>
        <v>SerA-11</v>
      </c>
      <c r="D12" s="24" t="s">
        <v>446</v>
      </c>
    </row>
    <row r="13" spans="1:6" ht="30" x14ac:dyDescent="0.25">
      <c r="A13" t="s">
        <v>322</v>
      </c>
      <c r="B13">
        <v>12</v>
      </c>
      <c r="C13" t="str">
        <f t="shared" si="0"/>
        <v>SerA-12</v>
      </c>
      <c r="D13" s="24" t="s">
        <v>447</v>
      </c>
    </row>
    <row r="14" spans="1:6" ht="45" x14ac:dyDescent="0.25">
      <c r="A14" t="s">
        <v>322</v>
      </c>
      <c r="B14">
        <v>13</v>
      </c>
      <c r="C14" t="str">
        <f t="shared" si="0"/>
        <v>SerA-13</v>
      </c>
      <c r="D14" s="24" t="s">
        <v>574</v>
      </c>
    </row>
    <row r="15" spans="1:6" ht="30" x14ac:dyDescent="0.25">
      <c r="A15" t="s">
        <v>322</v>
      </c>
      <c r="B15">
        <v>14</v>
      </c>
      <c r="C15" t="str">
        <f t="shared" si="0"/>
        <v>SerA-14</v>
      </c>
      <c r="D15" s="24" t="s">
        <v>448</v>
      </c>
    </row>
    <row r="16" spans="1:6" ht="30" x14ac:dyDescent="0.25">
      <c r="A16" t="s">
        <v>322</v>
      </c>
      <c r="B16">
        <v>15</v>
      </c>
      <c r="C16" t="str">
        <f t="shared" si="0"/>
        <v>SerA-15</v>
      </c>
      <c r="D16" s="24" t="s">
        <v>449</v>
      </c>
    </row>
    <row r="17" spans="1:4" ht="45" x14ac:dyDescent="0.25">
      <c r="A17" t="s">
        <v>322</v>
      </c>
      <c r="B17">
        <v>16</v>
      </c>
      <c r="C17" t="str">
        <f t="shared" si="0"/>
        <v>SerA-16</v>
      </c>
      <c r="D17" s="24" t="s">
        <v>450</v>
      </c>
    </row>
    <row r="18" spans="1:4" ht="90" x14ac:dyDescent="0.25">
      <c r="A18" t="s">
        <v>322</v>
      </c>
      <c r="B18">
        <v>17</v>
      </c>
      <c r="C18" t="str">
        <f t="shared" si="0"/>
        <v>SerA-17</v>
      </c>
      <c r="D18" s="24" t="s">
        <v>451</v>
      </c>
    </row>
    <row r="19" spans="1:4" ht="45" x14ac:dyDescent="0.25">
      <c r="A19" t="s">
        <v>322</v>
      </c>
      <c r="B19">
        <v>18</v>
      </c>
      <c r="C19" t="str">
        <f t="shared" si="0"/>
        <v>SerA-18</v>
      </c>
      <c r="D19" s="24" t="s">
        <v>452</v>
      </c>
    </row>
    <row r="20" spans="1:4" ht="30" x14ac:dyDescent="0.25">
      <c r="A20" t="s">
        <v>322</v>
      </c>
      <c r="B20">
        <v>19</v>
      </c>
      <c r="C20" t="str">
        <f t="shared" si="0"/>
        <v>SerA-19</v>
      </c>
      <c r="D20" s="24" t="s">
        <v>453</v>
      </c>
    </row>
    <row r="21" spans="1:4" ht="75" x14ac:dyDescent="0.25">
      <c r="A21" t="s">
        <v>322</v>
      </c>
      <c r="B21">
        <v>20</v>
      </c>
      <c r="C21" t="str">
        <f t="shared" si="0"/>
        <v>SerA-20</v>
      </c>
      <c r="D21" s="24" t="s">
        <v>454</v>
      </c>
    </row>
    <row r="22" spans="1:4" ht="30" x14ac:dyDescent="0.25">
      <c r="A22" t="s">
        <v>322</v>
      </c>
      <c r="B22">
        <v>21</v>
      </c>
      <c r="C22" t="str">
        <f t="shared" si="0"/>
        <v>SerA-21</v>
      </c>
      <c r="D22" s="24" t="s">
        <v>455</v>
      </c>
    </row>
    <row r="23" spans="1:4" ht="30" x14ac:dyDescent="0.25">
      <c r="A23" t="s">
        <v>322</v>
      </c>
      <c r="B23">
        <v>22</v>
      </c>
      <c r="C23" t="str">
        <f t="shared" si="0"/>
        <v>SerA-22</v>
      </c>
      <c r="D23" s="24" t="s">
        <v>616</v>
      </c>
    </row>
    <row r="24" spans="1:4" ht="30" x14ac:dyDescent="0.25">
      <c r="A24" t="s">
        <v>322</v>
      </c>
      <c r="B24">
        <v>23</v>
      </c>
      <c r="C24" t="str">
        <f t="shared" si="0"/>
        <v>SerA-23</v>
      </c>
      <c r="D24" s="24" t="s">
        <v>456</v>
      </c>
    </row>
    <row r="25" spans="1:4" ht="75" x14ac:dyDescent="0.25">
      <c r="A25" t="s">
        <v>322</v>
      </c>
      <c r="B25">
        <v>24</v>
      </c>
      <c r="C25" t="str">
        <f t="shared" si="0"/>
        <v>SerA-24</v>
      </c>
      <c r="D25" s="24" t="s">
        <v>457</v>
      </c>
    </row>
    <row r="26" spans="1:4" ht="36" customHeight="1" x14ac:dyDescent="0.25">
      <c r="A26" t="s">
        <v>322</v>
      </c>
      <c r="B26">
        <v>25</v>
      </c>
      <c r="C26" t="str">
        <f t="shared" si="0"/>
        <v>SerA-25</v>
      </c>
      <c r="D26" s="24" t="s">
        <v>575</v>
      </c>
    </row>
    <row r="27" spans="1:4" ht="60" x14ac:dyDescent="0.25">
      <c r="A27" t="s">
        <v>322</v>
      </c>
      <c r="B27">
        <v>26</v>
      </c>
      <c r="C27" t="str">
        <f t="shared" si="0"/>
        <v>SerA-26</v>
      </c>
      <c r="D27" s="24" t="s">
        <v>559</v>
      </c>
    </row>
    <row r="28" spans="1:4" ht="30" x14ac:dyDescent="0.25">
      <c r="A28" t="s">
        <v>322</v>
      </c>
      <c r="B28">
        <v>27</v>
      </c>
      <c r="C28" t="str">
        <f t="shared" si="0"/>
        <v>SerA-27</v>
      </c>
      <c r="D28" s="24" t="s">
        <v>576</v>
      </c>
    </row>
    <row r="29" spans="1:4" ht="90" x14ac:dyDescent="0.25">
      <c r="A29" t="s">
        <v>322</v>
      </c>
      <c r="B29">
        <v>28</v>
      </c>
      <c r="C29" t="str">
        <f t="shared" si="0"/>
        <v>SerA-28</v>
      </c>
      <c r="D29" s="24" t="s">
        <v>560</v>
      </c>
    </row>
    <row r="30" spans="1:4" ht="60" x14ac:dyDescent="0.25">
      <c r="A30" t="s">
        <v>322</v>
      </c>
      <c r="B30">
        <v>29</v>
      </c>
      <c r="C30" t="str">
        <f t="shared" si="0"/>
        <v>SerA-29</v>
      </c>
      <c r="D30" s="24" t="s">
        <v>561</v>
      </c>
    </row>
    <row r="31" spans="1:4" ht="30" x14ac:dyDescent="0.25">
      <c r="A31" t="s">
        <v>322</v>
      </c>
      <c r="B31">
        <v>30</v>
      </c>
      <c r="C31" t="str">
        <f t="shared" si="0"/>
        <v>SerA-30</v>
      </c>
      <c r="D31" s="24" t="s">
        <v>458</v>
      </c>
    </row>
    <row r="32" spans="1:4" ht="45" x14ac:dyDescent="0.25">
      <c r="A32" t="s">
        <v>322</v>
      </c>
      <c r="B32">
        <v>31</v>
      </c>
      <c r="C32" t="str">
        <f t="shared" si="0"/>
        <v>SerA-31</v>
      </c>
      <c r="D32" s="24" t="s">
        <v>459</v>
      </c>
    </row>
    <row r="33" spans="1:4" x14ac:dyDescent="0.25">
      <c r="A33" t="s">
        <v>322</v>
      </c>
      <c r="B33">
        <v>32</v>
      </c>
      <c r="C33" t="str">
        <f t="shared" si="0"/>
        <v>SerA-32</v>
      </c>
      <c r="D33" s="24" t="s">
        <v>323</v>
      </c>
    </row>
    <row r="34" spans="1:4" ht="45" x14ac:dyDescent="0.25">
      <c r="A34" t="s">
        <v>322</v>
      </c>
      <c r="B34">
        <v>33</v>
      </c>
      <c r="C34" t="str">
        <f t="shared" si="0"/>
        <v>SerA-33</v>
      </c>
      <c r="D34" s="24" t="s">
        <v>562</v>
      </c>
    </row>
    <row r="35" spans="1:4" x14ac:dyDescent="0.25">
      <c r="A35" t="s">
        <v>322</v>
      </c>
      <c r="B35">
        <v>34</v>
      </c>
      <c r="C35" t="str">
        <f t="shared" si="0"/>
        <v>SerA-34</v>
      </c>
      <c r="D35" s="24" t="s">
        <v>577</v>
      </c>
    </row>
    <row r="36" spans="1:4" x14ac:dyDescent="0.25">
      <c r="A36" t="s">
        <v>322</v>
      </c>
      <c r="B36">
        <v>35</v>
      </c>
      <c r="C36" t="str">
        <f t="shared" si="0"/>
        <v>SerA-35</v>
      </c>
      <c r="D36" s="24" t="s">
        <v>460</v>
      </c>
    </row>
    <row r="37" spans="1:4" ht="30" x14ac:dyDescent="0.25">
      <c r="A37" t="s">
        <v>322</v>
      </c>
      <c r="B37">
        <v>36</v>
      </c>
      <c r="C37" t="str">
        <f t="shared" si="0"/>
        <v>SerA-36</v>
      </c>
      <c r="D37" s="24" t="s">
        <v>461</v>
      </c>
    </row>
    <row r="38" spans="1:4" x14ac:dyDescent="0.25">
      <c r="A38" t="s">
        <v>322</v>
      </c>
      <c r="B38">
        <v>37</v>
      </c>
      <c r="C38" t="str">
        <f t="shared" si="0"/>
        <v>SerA-37</v>
      </c>
      <c r="D38" s="24" t="s">
        <v>462</v>
      </c>
    </row>
    <row r="39" spans="1:4" ht="30" x14ac:dyDescent="0.25">
      <c r="A39" t="s">
        <v>322</v>
      </c>
      <c r="B39">
        <v>38</v>
      </c>
      <c r="C39" t="str">
        <f t="shared" si="0"/>
        <v>SerA-38</v>
      </c>
      <c r="D39" s="24" t="s">
        <v>463</v>
      </c>
    </row>
    <row r="40" spans="1:4" ht="30" x14ac:dyDescent="0.25">
      <c r="A40" t="s">
        <v>322</v>
      </c>
      <c r="B40">
        <v>39</v>
      </c>
      <c r="C40" t="str">
        <f t="shared" si="0"/>
        <v>SerA-39</v>
      </c>
      <c r="D40" s="24" t="s">
        <v>464</v>
      </c>
    </row>
    <row r="41" spans="1:4" ht="30" x14ac:dyDescent="0.25">
      <c r="A41" t="s">
        <v>322</v>
      </c>
      <c r="B41">
        <v>40</v>
      </c>
      <c r="C41" t="str">
        <f t="shared" si="0"/>
        <v>SerA-40</v>
      </c>
      <c r="D41" s="24" t="s">
        <v>465</v>
      </c>
    </row>
    <row r="42" spans="1:4" ht="30" x14ac:dyDescent="0.25">
      <c r="A42" t="s">
        <v>322</v>
      </c>
      <c r="B42">
        <v>41</v>
      </c>
      <c r="C42" t="str">
        <f t="shared" si="0"/>
        <v>SerA-41</v>
      </c>
      <c r="D42" s="24" t="s">
        <v>466</v>
      </c>
    </row>
    <row r="43" spans="1:4" x14ac:dyDescent="0.25">
      <c r="A43" t="s">
        <v>322</v>
      </c>
      <c r="B43">
        <v>42</v>
      </c>
      <c r="C43" t="str">
        <f t="shared" si="0"/>
        <v>SerA-42</v>
      </c>
      <c r="D43" s="24" t="s">
        <v>467</v>
      </c>
    </row>
    <row r="44" spans="1:4" ht="30" x14ac:dyDescent="0.25">
      <c r="A44" t="s">
        <v>322</v>
      </c>
      <c r="B44">
        <v>43</v>
      </c>
      <c r="C44" t="str">
        <f t="shared" si="0"/>
        <v>SerA-43</v>
      </c>
      <c r="D44" s="24" t="s">
        <v>468</v>
      </c>
    </row>
    <row r="45" spans="1:4" ht="60" x14ac:dyDescent="0.25">
      <c r="A45" t="s">
        <v>322</v>
      </c>
      <c r="B45">
        <v>44</v>
      </c>
      <c r="C45" t="str">
        <f t="shared" si="0"/>
        <v>SerA-44</v>
      </c>
      <c r="D45" s="24" t="s">
        <v>469</v>
      </c>
    </row>
    <row r="46" spans="1:4" ht="30" x14ac:dyDescent="0.25">
      <c r="A46" t="s">
        <v>322</v>
      </c>
      <c r="B46">
        <v>45</v>
      </c>
      <c r="C46" t="str">
        <f t="shared" si="0"/>
        <v>SerA-45</v>
      </c>
      <c r="D46" s="24" t="s">
        <v>470</v>
      </c>
    </row>
    <row r="47" spans="1:4" ht="45" x14ac:dyDescent="0.25">
      <c r="A47" t="s">
        <v>322</v>
      </c>
      <c r="B47">
        <v>46</v>
      </c>
      <c r="C47" t="str">
        <f t="shared" si="0"/>
        <v>SerA-46</v>
      </c>
      <c r="D47" s="24" t="s">
        <v>471</v>
      </c>
    </row>
    <row r="48" spans="1:4" ht="75" x14ac:dyDescent="0.25">
      <c r="A48" t="s">
        <v>322</v>
      </c>
      <c r="B48">
        <v>47</v>
      </c>
      <c r="C48" t="str">
        <f t="shared" si="0"/>
        <v>SerA-47</v>
      </c>
      <c r="D48" s="24" t="s">
        <v>472</v>
      </c>
    </row>
    <row r="49" spans="1:4" ht="90" x14ac:dyDescent="0.25">
      <c r="A49" t="s">
        <v>322</v>
      </c>
      <c r="B49">
        <v>48</v>
      </c>
      <c r="C49" t="str">
        <f t="shared" si="0"/>
        <v>SerA-48</v>
      </c>
      <c r="D49" s="24" t="s">
        <v>473</v>
      </c>
    </row>
    <row r="50" spans="1:4" ht="45" x14ac:dyDescent="0.25">
      <c r="A50" t="s">
        <v>322</v>
      </c>
      <c r="B50">
        <v>49</v>
      </c>
      <c r="C50" t="str">
        <f t="shared" si="0"/>
        <v>SerA-49</v>
      </c>
      <c r="D50" s="24" t="s">
        <v>474</v>
      </c>
    </row>
    <row r="51" spans="1:4" ht="75" x14ac:dyDescent="0.25">
      <c r="A51" t="s">
        <v>322</v>
      </c>
      <c r="B51">
        <v>50</v>
      </c>
      <c r="C51" t="str">
        <f t="shared" si="0"/>
        <v>SerA-50</v>
      </c>
      <c r="D51" s="24" t="s">
        <v>475</v>
      </c>
    </row>
    <row r="52" spans="1:4" x14ac:dyDescent="0.25">
      <c r="A52" t="s">
        <v>322</v>
      </c>
      <c r="B52">
        <v>51</v>
      </c>
      <c r="C52" t="str">
        <f t="shared" si="0"/>
        <v>SerA-51</v>
      </c>
      <c r="D52" s="24" t="s">
        <v>476</v>
      </c>
    </row>
    <row r="53" spans="1:4" ht="75" x14ac:dyDescent="0.25">
      <c r="A53" t="s">
        <v>322</v>
      </c>
      <c r="B53">
        <v>52</v>
      </c>
      <c r="C53" t="str">
        <f t="shared" si="0"/>
        <v>SerA-52</v>
      </c>
      <c r="D53" s="24" t="s">
        <v>477</v>
      </c>
    </row>
    <row r="54" spans="1:4" ht="60" x14ac:dyDescent="0.25">
      <c r="A54" t="s">
        <v>322</v>
      </c>
      <c r="B54">
        <v>53</v>
      </c>
      <c r="C54" t="str">
        <f t="shared" si="0"/>
        <v>SerA-53</v>
      </c>
      <c r="D54" s="24" t="s">
        <v>563</v>
      </c>
    </row>
    <row r="55" spans="1:4" ht="30" x14ac:dyDescent="0.25">
      <c r="A55" t="s">
        <v>322</v>
      </c>
      <c r="B55">
        <v>54</v>
      </c>
      <c r="C55" t="str">
        <f t="shared" si="0"/>
        <v>SerA-54</v>
      </c>
      <c r="D55" s="24" t="s">
        <v>578</v>
      </c>
    </row>
    <row r="56" spans="1:4" ht="60" x14ac:dyDescent="0.25">
      <c r="A56" t="s">
        <v>322</v>
      </c>
      <c r="B56">
        <v>55</v>
      </c>
      <c r="C56" t="str">
        <f t="shared" si="0"/>
        <v>SerA-55</v>
      </c>
      <c r="D56" s="24" t="s">
        <v>478</v>
      </c>
    </row>
    <row r="57" spans="1:4" ht="60" x14ac:dyDescent="0.25">
      <c r="A57" t="s">
        <v>322</v>
      </c>
      <c r="B57">
        <v>56</v>
      </c>
      <c r="C57" t="str">
        <f t="shared" si="0"/>
        <v>SerA-56</v>
      </c>
      <c r="D57" s="24" t="s">
        <v>603</v>
      </c>
    </row>
    <row r="58" spans="1:4" ht="75" x14ac:dyDescent="0.25">
      <c r="A58" t="s">
        <v>322</v>
      </c>
      <c r="B58">
        <v>57</v>
      </c>
      <c r="C58" t="str">
        <f t="shared" si="0"/>
        <v>SerA-57</v>
      </c>
      <c r="D58" s="24" t="s">
        <v>479</v>
      </c>
    </row>
    <row r="59" spans="1:4" ht="30" x14ac:dyDescent="0.25">
      <c r="A59" t="s">
        <v>322</v>
      </c>
      <c r="B59">
        <v>58</v>
      </c>
      <c r="C59" t="str">
        <f t="shared" ref="C59" si="1">IF(B59=0,"",CONCATENATE(A59,"-",B59))</f>
        <v>SerA-58</v>
      </c>
      <c r="D59" s="24" t="s">
        <v>612</v>
      </c>
    </row>
  </sheetData>
  <sheetProtection algorithmName="SHA-512" hashValue="q8qSMcbOSbm0E4QBWtfQ9twUKOKvbH1R4wO8ZIXJ2qZtFBjVLRGP8kRDgeGKzFzDKWpRyu3Afzvr4cC+RJ5EsQ==" saltValue="26YcXSTD8P1CUp/j4Gg+fg==" spinCount="100000" sheet="1" insertHyperlinks="0"/>
  <protectedRanges>
    <protectedRange algorithmName="SHA-512" hashValue="Mqp6Ns179VhoOzoR/hUKNMZky0NihHN2nyhn+QXIPjmGNiblFX/9pP2KvN0Iigk4EtXtZZuoJ301f374sROY1Q==" saltValue="jQZj3lm6DElJHwdTdzAVOQ==" spinCount="100000" sqref="F7 E2:F6 E7:E59" name="mis"/>
    <protectedRange algorithmName="SHA-512" hashValue="EdD4aeMtvQ9HasUZW1ODuNvQGCvF9ofseS6niL5bV8HryyaalgY+AceHFYyEfxXldz2iCAH7CMzWdBO1Eg9/bA==" saltValue="MHcBM0+DCOqOWpa5kzSu2w==" spinCount="100000" sqref="F7 E1:F6 E7:E59" name="VendorResponse_1"/>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C1" zoomScaleNormal="100" workbookViewId="0">
      <selection activeCell="E2" sqref="E2"/>
    </sheetView>
  </sheetViews>
  <sheetFormatPr defaultRowHeight="15" x14ac:dyDescent="0.25"/>
  <cols>
    <col min="1" max="1" width="7.85546875" style="24" hidden="1" customWidth="1"/>
    <col min="2" max="2" width="6.140625" style="24" hidden="1" customWidth="1"/>
    <col min="3" max="3" width="10.42578125" style="24" customWidth="1"/>
    <col min="4" max="4" width="73.140625" style="24" customWidth="1"/>
    <col min="5" max="5" width="6.5703125" style="24" bestFit="1" customWidth="1"/>
    <col min="6" max="6" width="56.28515625" style="24" customWidth="1"/>
    <col min="7" max="16384" width="9.140625" style="24"/>
  </cols>
  <sheetData>
    <row r="1" spans="1:6" x14ac:dyDescent="0.25">
      <c r="A1" s="24" t="s">
        <v>325</v>
      </c>
      <c r="B1" s="24">
        <v>0</v>
      </c>
      <c r="D1" s="24" t="s">
        <v>324</v>
      </c>
      <c r="E1" s="24" t="s">
        <v>223</v>
      </c>
      <c r="F1" s="24" t="s">
        <v>306</v>
      </c>
    </row>
    <row r="2" spans="1:6" ht="30" x14ac:dyDescent="0.25">
      <c r="A2" s="24" t="s">
        <v>325</v>
      </c>
      <c r="B2" s="24">
        <v>1</v>
      </c>
      <c r="C2" s="24" t="str">
        <f>IF(B2=0,"",CONCATENATE(A2,"-",B2))</f>
        <v>Search-1</v>
      </c>
      <c r="D2" s="24" t="s">
        <v>480</v>
      </c>
      <c r="E2" s="26"/>
      <c r="F2" s="26"/>
    </row>
    <row r="3" spans="1:6" ht="60" x14ac:dyDescent="0.25">
      <c r="A3" s="24" t="s">
        <v>325</v>
      </c>
      <c r="B3" s="24">
        <v>2</v>
      </c>
      <c r="C3" s="24" t="str">
        <f t="shared" ref="C3:C50" si="0">IF(B3=0,"",CONCATENATE(A3,"-",B3))</f>
        <v>Search-2</v>
      </c>
      <c r="D3" s="24" t="s">
        <v>579</v>
      </c>
      <c r="E3" s="26"/>
      <c r="F3" s="26"/>
    </row>
    <row r="4" spans="1:6" ht="30" x14ac:dyDescent="0.25">
      <c r="A4" s="24" t="s">
        <v>325</v>
      </c>
      <c r="B4" s="24">
        <v>3</v>
      </c>
      <c r="C4" s="24" t="str">
        <f t="shared" si="0"/>
        <v>Search-3</v>
      </c>
      <c r="D4" s="24" t="s">
        <v>481</v>
      </c>
      <c r="E4" s="26"/>
      <c r="F4" s="26"/>
    </row>
    <row r="5" spans="1:6" ht="30" x14ac:dyDescent="0.25">
      <c r="A5" s="24" t="s">
        <v>325</v>
      </c>
      <c r="B5" s="24">
        <v>4</v>
      </c>
      <c r="C5" s="24" t="str">
        <f t="shared" si="0"/>
        <v>Search-4</v>
      </c>
      <c r="D5" s="24" t="s">
        <v>482</v>
      </c>
      <c r="E5" s="26"/>
      <c r="F5" s="26"/>
    </row>
    <row r="6" spans="1:6" x14ac:dyDescent="0.25">
      <c r="A6" s="24" t="s">
        <v>325</v>
      </c>
      <c r="B6" s="24">
        <v>5</v>
      </c>
      <c r="C6" s="24" t="str">
        <f t="shared" si="0"/>
        <v>Search-5</v>
      </c>
      <c r="D6" s="24" t="s">
        <v>483</v>
      </c>
      <c r="E6" s="26"/>
      <c r="F6" s="26"/>
    </row>
    <row r="7" spans="1:6" ht="30" x14ac:dyDescent="0.25">
      <c r="A7" s="24" t="s">
        <v>325</v>
      </c>
      <c r="B7" s="24">
        <v>6</v>
      </c>
      <c r="C7" s="24" t="str">
        <f t="shared" si="0"/>
        <v>Search-6</v>
      </c>
      <c r="D7" s="24" t="s">
        <v>484</v>
      </c>
      <c r="E7" s="26"/>
      <c r="F7" s="26"/>
    </row>
    <row r="8" spans="1:6" ht="30" x14ac:dyDescent="0.25">
      <c r="A8" s="24" t="s">
        <v>325</v>
      </c>
      <c r="B8" s="24">
        <v>7</v>
      </c>
      <c r="C8" s="24" t="str">
        <f t="shared" si="0"/>
        <v>Search-7</v>
      </c>
      <c r="D8" s="24" t="s">
        <v>580</v>
      </c>
      <c r="E8" s="26"/>
      <c r="F8" s="26"/>
    </row>
    <row r="9" spans="1:6" ht="45" x14ac:dyDescent="0.25">
      <c r="A9" s="24" t="s">
        <v>325</v>
      </c>
      <c r="B9" s="24">
        <v>8</v>
      </c>
      <c r="C9" s="24" t="str">
        <f t="shared" si="0"/>
        <v>Search-8</v>
      </c>
      <c r="D9" s="24" t="s">
        <v>485</v>
      </c>
      <c r="E9" s="26"/>
      <c r="F9" s="26"/>
    </row>
    <row r="10" spans="1:6" ht="60" x14ac:dyDescent="0.25">
      <c r="A10" s="24" t="s">
        <v>325</v>
      </c>
      <c r="B10" s="24">
        <v>9</v>
      </c>
      <c r="C10" s="24" t="str">
        <f t="shared" si="0"/>
        <v>Search-9</v>
      </c>
      <c r="D10" s="24" t="s">
        <v>581</v>
      </c>
      <c r="E10" s="26"/>
      <c r="F10" s="26"/>
    </row>
    <row r="11" spans="1:6" ht="60" x14ac:dyDescent="0.25">
      <c r="A11" s="24" t="s">
        <v>325</v>
      </c>
      <c r="B11" s="24">
        <v>10</v>
      </c>
      <c r="C11" s="24" t="str">
        <f t="shared" si="0"/>
        <v>Search-10</v>
      </c>
      <c r="D11" s="24" t="s">
        <v>582</v>
      </c>
      <c r="E11" s="26"/>
      <c r="F11" s="26"/>
    </row>
    <row r="12" spans="1:6" ht="30" x14ac:dyDescent="0.25">
      <c r="A12" s="24" t="s">
        <v>325</v>
      </c>
      <c r="B12" s="24">
        <v>11</v>
      </c>
      <c r="C12" s="24" t="str">
        <f t="shared" si="0"/>
        <v>Search-11</v>
      </c>
      <c r="D12" s="24" t="s">
        <v>564</v>
      </c>
      <c r="E12" s="26"/>
      <c r="F12" s="26"/>
    </row>
    <row r="13" spans="1:6" ht="45" x14ac:dyDescent="0.25">
      <c r="A13" s="24" t="s">
        <v>325</v>
      </c>
      <c r="B13" s="24">
        <v>12</v>
      </c>
      <c r="C13" s="24" t="str">
        <f t="shared" si="0"/>
        <v>Search-12</v>
      </c>
      <c r="D13" s="24" t="s">
        <v>486</v>
      </c>
      <c r="E13" s="26"/>
      <c r="F13" s="26"/>
    </row>
    <row r="14" spans="1:6" ht="60" x14ac:dyDescent="0.25">
      <c r="A14" s="24" t="s">
        <v>325</v>
      </c>
      <c r="B14" s="24">
        <v>13</v>
      </c>
      <c r="C14" s="24" t="str">
        <f t="shared" si="0"/>
        <v>Search-13</v>
      </c>
      <c r="D14" s="24" t="s">
        <v>583</v>
      </c>
      <c r="E14" s="26"/>
      <c r="F14" s="26"/>
    </row>
    <row r="15" spans="1:6" ht="45" x14ac:dyDescent="0.25">
      <c r="A15" s="24" t="s">
        <v>325</v>
      </c>
      <c r="B15" s="24">
        <v>14</v>
      </c>
      <c r="C15" s="24" t="str">
        <f t="shared" si="0"/>
        <v>Search-14</v>
      </c>
      <c r="D15" s="24" t="s">
        <v>487</v>
      </c>
      <c r="E15" s="26"/>
      <c r="F15" s="26"/>
    </row>
    <row r="16" spans="1:6" ht="60" x14ac:dyDescent="0.25">
      <c r="A16" s="24" t="s">
        <v>325</v>
      </c>
      <c r="B16" s="24">
        <v>15</v>
      </c>
      <c r="C16" s="24" t="str">
        <f t="shared" si="0"/>
        <v>Search-15</v>
      </c>
      <c r="D16" s="24" t="s">
        <v>565</v>
      </c>
      <c r="E16" s="26"/>
      <c r="F16" s="26"/>
    </row>
    <row r="17" spans="1:6" ht="45" x14ac:dyDescent="0.25">
      <c r="A17" s="24" t="s">
        <v>325</v>
      </c>
      <c r="B17" s="24">
        <v>16</v>
      </c>
      <c r="C17" s="24" t="str">
        <f t="shared" si="0"/>
        <v>Search-16</v>
      </c>
      <c r="D17" s="24" t="s">
        <v>488</v>
      </c>
      <c r="E17" s="26"/>
      <c r="F17" s="26"/>
    </row>
    <row r="18" spans="1:6" x14ac:dyDescent="0.25">
      <c r="A18" s="24" t="s">
        <v>325</v>
      </c>
      <c r="B18" s="24">
        <v>17</v>
      </c>
      <c r="C18" s="24" t="str">
        <f t="shared" si="0"/>
        <v>Search-17</v>
      </c>
      <c r="D18" s="24" t="s">
        <v>489</v>
      </c>
      <c r="E18" s="26"/>
      <c r="F18" s="26"/>
    </row>
    <row r="19" spans="1:6" ht="60" x14ac:dyDescent="0.25">
      <c r="A19" s="24" t="s">
        <v>325</v>
      </c>
      <c r="B19" s="24">
        <v>18</v>
      </c>
      <c r="C19" s="24" t="str">
        <f t="shared" si="0"/>
        <v>Search-18</v>
      </c>
      <c r="D19" s="24" t="s">
        <v>584</v>
      </c>
      <c r="E19" s="26"/>
      <c r="F19" s="26"/>
    </row>
    <row r="20" spans="1:6" ht="45" x14ac:dyDescent="0.25">
      <c r="A20" s="24" t="s">
        <v>325</v>
      </c>
      <c r="B20" s="24">
        <v>19</v>
      </c>
      <c r="C20" s="24" t="str">
        <f t="shared" si="0"/>
        <v>Search-19</v>
      </c>
      <c r="D20" s="24" t="s">
        <v>490</v>
      </c>
      <c r="E20" s="26"/>
      <c r="F20" s="26"/>
    </row>
    <row r="21" spans="1:6" ht="45" x14ac:dyDescent="0.25">
      <c r="A21" s="24" t="s">
        <v>325</v>
      </c>
      <c r="B21" s="24">
        <v>20</v>
      </c>
      <c r="C21" s="24" t="str">
        <f t="shared" si="0"/>
        <v>Search-20</v>
      </c>
      <c r="D21" s="24" t="s">
        <v>491</v>
      </c>
      <c r="E21" s="26"/>
      <c r="F21" s="26"/>
    </row>
    <row r="22" spans="1:6" ht="30" x14ac:dyDescent="0.25">
      <c r="A22" s="24" t="s">
        <v>325</v>
      </c>
      <c r="B22" s="24">
        <v>21</v>
      </c>
      <c r="C22" s="24" t="str">
        <f t="shared" si="0"/>
        <v>Search-21</v>
      </c>
      <c r="D22" s="24" t="s">
        <v>492</v>
      </c>
      <c r="E22" s="26"/>
      <c r="F22" s="26"/>
    </row>
    <row r="23" spans="1:6" ht="45" x14ac:dyDescent="0.25">
      <c r="A23" s="24" t="s">
        <v>325</v>
      </c>
      <c r="B23" s="24">
        <v>22</v>
      </c>
      <c r="C23" s="24" t="str">
        <f t="shared" si="0"/>
        <v>Search-22</v>
      </c>
      <c r="D23" s="24" t="s">
        <v>493</v>
      </c>
      <c r="E23" s="26"/>
      <c r="F23" s="26"/>
    </row>
    <row r="24" spans="1:6" ht="60" x14ac:dyDescent="0.25">
      <c r="A24" s="24" t="s">
        <v>325</v>
      </c>
      <c r="B24" s="24">
        <v>23</v>
      </c>
      <c r="C24" s="24" t="str">
        <f t="shared" si="0"/>
        <v>Search-23</v>
      </c>
      <c r="D24" s="24" t="s">
        <v>566</v>
      </c>
      <c r="E24" s="26"/>
      <c r="F24" s="26"/>
    </row>
    <row r="25" spans="1:6" ht="30" x14ac:dyDescent="0.25">
      <c r="A25" s="24" t="s">
        <v>325</v>
      </c>
      <c r="B25" s="24">
        <v>24</v>
      </c>
      <c r="C25" s="24" t="str">
        <f t="shared" si="0"/>
        <v>Search-24</v>
      </c>
      <c r="D25" s="24" t="s">
        <v>494</v>
      </c>
      <c r="E25" s="26"/>
      <c r="F25" s="26"/>
    </row>
    <row r="26" spans="1:6" ht="45" x14ac:dyDescent="0.25">
      <c r="A26" s="24" t="s">
        <v>325</v>
      </c>
      <c r="B26" s="24">
        <v>25</v>
      </c>
      <c r="C26" s="24" t="str">
        <f t="shared" si="0"/>
        <v>Search-25</v>
      </c>
      <c r="D26" s="24" t="s">
        <v>495</v>
      </c>
      <c r="E26" s="26"/>
      <c r="F26" s="26"/>
    </row>
    <row r="27" spans="1:6" ht="60" x14ac:dyDescent="0.25">
      <c r="A27" s="24" t="s">
        <v>325</v>
      </c>
      <c r="B27" s="24">
        <v>26</v>
      </c>
      <c r="C27" s="24" t="str">
        <f t="shared" si="0"/>
        <v>Search-26</v>
      </c>
      <c r="D27" s="24" t="s">
        <v>567</v>
      </c>
      <c r="E27" s="26"/>
      <c r="F27" s="26"/>
    </row>
    <row r="28" spans="1:6" ht="45" x14ac:dyDescent="0.25">
      <c r="A28" s="24" t="s">
        <v>325</v>
      </c>
      <c r="B28" s="24">
        <v>27</v>
      </c>
      <c r="C28" s="24" t="str">
        <f t="shared" si="0"/>
        <v>Search-27</v>
      </c>
      <c r="D28" s="24" t="s">
        <v>496</v>
      </c>
      <c r="E28" s="26"/>
      <c r="F28" s="26"/>
    </row>
    <row r="29" spans="1:6" ht="45" x14ac:dyDescent="0.25">
      <c r="A29" s="24" t="s">
        <v>325</v>
      </c>
      <c r="B29" s="24">
        <v>28</v>
      </c>
      <c r="C29" s="24" t="str">
        <f t="shared" si="0"/>
        <v>Search-28</v>
      </c>
      <c r="D29" s="24" t="s">
        <v>497</v>
      </c>
      <c r="E29" s="26"/>
      <c r="F29" s="26"/>
    </row>
    <row r="30" spans="1:6" ht="45" x14ac:dyDescent="0.25">
      <c r="A30" s="24" t="s">
        <v>325</v>
      </c>
      <c r="B30" s="24">
        <v>29</v>
      </c>
      <c r="C30" s="24" t="str">
        <f t="shared" si="0"/>
        <v>Search-29</v>
      </c>
      <c r="D30" s="24" t="s">
        <v>498</v>
      </c>
      <c r="E30" s="26"/>
      <c r="F30" s="26"/>
    </row>
    <row r="31" spans="1:6" ht="60" x14ac:dyDescent="0.25">
      <c r="A31" s="24" t="s">
        <v>325</v>
      </c>
      <c r="B31" s="24">
        <v>30</v>
      </c>
      <c r="C31" s="24" t="str">
        <f t="shared" si="0"/>
        <v>Search-30</v>
      </c>
      <c r="D31" s="24" t="s">
        <v>499</v>
      </c>
      <c r="E31" s="26"/>
      <c r="F31" s="26"/>
    </row>
    <row r="32" spans="1:6" ht="45" x14ac:dyDescent="0.25">
      <c r="A32" s="24" t="s">
        <v>325</v>
      </c>
      <c r="B32" s="24">
        <v>31</v>
      </c>
      <c r="C32" s="24" t="str">
        <f t="shared" si="0"/>
        <v>Search-31</v>
      </c>
      <c r="D32" s="24" t="s">
        <v>500</v>
      </c>
      <c r="E32" s="26"/>
      <c r="F32" s="26"/>
    </row>
    <row r="33" spans="1:6" ht="30" x14ac:dyDescent="0.25">
      <c r="A33" s="24" t="s">
        <v>325</v>
      </c>
      <c r="B33" s="24">
        <v>32</v>
      </c>
      <c r="C33" s="24" t="str">
        <f t="shared" si="0"/>
        <v>Search-32</v>
      </c>
      <c r="D33" s="24" t="s">
        <v>501</v>
      </c>
      <c r="E33" s="26"/>
      <c r="F33" s="26"/>
    </row>
    <row r="34" spans="1:6" ht="30" x14ac:dyDescent="0.25">
      <c r="A34" s="24" t="s">
        <v>325</v>
      </c>
      <c r="B34" s="24">
        <v>33</v>
      </c>
      <c r="C34" s="24" t="str">
        <f t="shared" si="0"/>
        <v>Search-33</v>
      </c>
      <c r="D34" s="24" t="s">
        <v>502</v>
      </c>
      <c r="E34" s="26"/>
      <c r="F34" s="26"/>
    </row>
    <row r="35" spans="1:6" ht="45" x14ac:dyDescent="0.25">
      <c r="A35" s="24" t="s">
        <v>325</v>
      </c>
      <c r="B35" s="24">
        <v>34</v>
      </c>
      <c r="C35" s="24" t="str">
        <f t="shared" si="0"/>
        <v>Search-34</v>
      </c>
      <c r="D35" s="24" t="s">
        <v>503</v>
      </c>
      <c r="E35" s="26"/>
      <c r="F35" s="26"/>
    </row>
    <row r="36" spans="1:6" ht="30" x14ac:dyDescent="0.25">
      <c r="A36" s="24" t="s">
        <v>325</v>
      </c>
      <c r="B36" s="24">
        <v>35</v>
      </c>
      <c r="C36" s="24" t="str">
        <f t="shared" si="0"/>
        <v>Search-35</v>
      </c>
      <c r="D36" s="24" t="s">
        <v>568</v>
      </c>
      <c r="E36" s="26"/>
      <c r="F36" s="26"/>
    </row>
    <row r="37" spans="1:6" ht="45" x14ac:dyDescent="0.25">
      <c r="A37" s="24" t="s">
        <v>325</v>
      </c>
      <c r="B37" s="24">
        <v>36</v>
      </c>
      <c r="C37" s="24" t="str">
        <f t="shared" si="0"/>
        <v>Search-36</v>
      </c>
      <c r="D37" s="24" t="s">
        <v>504</v>
      </c>
      <c r="E37" s="26"/>
      <c r="F37" s="26"/>
    </row>
    <row r="38" spans="1:6" x14ac:dyDescent="0.25">
      <c r="A38" s="24" t="s">
        <v>325</v>
      </c>
      <c r="B38" s="24">
        <v>37</v>
      </c>
      <c r="C38" s="24" t="str">
        <f t="shared" si="0"/>
        <v>Search-37</v>
      </c>
      <c r="D38" s="24" t="s">
        <v>585</v>
      </c>
      <c r="E38" s="26"/>
      <c r="F38" s="26"/>
    </row>
    <row r="39" spans="1:6" ht="45" x14ac:dyDescent="0.25">
      <c r="A39" s="24" t="s">
        <v>325</v>
      </c>
      <c r="B39" s="24">
        <v>38</v>
      </c>
      <c r="C39" s="24" t="str">
        <f t="shared" si="0"/>
        <v>Search-38</v>
      </c>
      <c r="D39" s="24" t="s">
        <v>505</v>
      </c>
      <c r="E39" s="26"/>
      <c r="F39" s="26"/>
    </row>
    <row r="40" spans="1:6" ht="30" x14ac:dyDescent="0.25">
      <c r="A40" s="24" t="s">
        <v>325</v>
      </c>
      <c r="B40" s="24">
        <v>39</v>
      </c>
      <c r="C40" s="24" t="str">
        <f t="shared" si="0"/>
        <v>Search-39</v>
      </c>
      <c r="D40" s="24" t="s">
        <v>506</v>
      </c>
      <c r="E40" s="26"/>
      <c r="F40" s="26"/>
    </row>
    <row r="41" spans="1:6" ht="30" x14ac:dyDescent="0.25">
      <c r="A41" s="24" t="s">
        <v>325</v>
      </c>
      <c r="B41" s="24">
        <v>40</v>
      </c>
      <c r="C41" s="24" t="str">
        <f t="shared" si="0"/>
        <v>Search-40</v>
      </c>
      <c r="D41" s="24" t="s">
        <v>586</v>
      </c>
      <c r="E41" s="26"/>
      <c r="F41" s="26"/>
    </row>
    <row r="42" spans="1:6" ht="30" x14ac:dyDescent="0.25">
      <c r="A42" s="24" t="s">
        <v>325</v>
      </c>
      <c r="B42" s="24">
        <v>41</v>
      </c>
      <c r="C42" s="24" t="str">
        <f t="shared" si="0"/>
        <v>Search-41</v>
      </c>
      <c r="D42" s="24" t="s">
        <v>507</v>
      </c>
      <c r="E42" s="26"/>
      <c r="F42" s="26"/>
    </row>
    <row r="43" spans="1:6" ht="30" x14ac:dyDescent="0.25">
      <c r="A43" s="24" t="s">
        <v>325</v>
      </c>
      <c r="B43" s="24">
        <v>42</v>
      </c>
      <c r="C43" s="24" t="str">
        <f t="shared" si="0"/>
        <v>Search-42</v>
      </c>
      <c r="D43" s="24" t="s">
        <v>508</v>
      </c>
      <c r="E43" s="26"/>
      <c r="F43" s="26"/>
    </row>
    <row r="44" spans="1:6" ht="30" x14ac:dyDescent="0.25">
      <c r="A44" s="24" t="s">
        <v>325</v>
      </c>
      <c r="B44" s="24">
        <v>43</v>
      </c>
      <c r="C44" s="24" t="str">
        <f t="shared" si="0"/>
        <v>Search-43</v>
      </c>
      <c r="D44" s="24" t="s">
        <v>509</v>
      </c>
      <c r="E44" s="26"/>
      <c r="F44" s="26"/>
    </row>
    <row r="45" spans="1:6" ht="45" x14ac:dyDescent="0.25">
      <c r="A45" s="24" t="s">
        <v>325</v>
      </c>
      <c r="B45" s="24">
        <v>44</v>
      </c>
      <c r="C45" s="24" t="str">
        <f t="shared" si="0"/>
        <v>Search-44</v>
      </c>
      <c r="D45" s="24" t="s">
        <v>510</v>
      </c>
      <c r="E45" s="26"/>
      <c r="F45" s="26"/>
    </row>
    <row r="46" spans="1:6" x14ac:dyDescent="0.25">
      <c r="A46" s="24" t="s">
        <v>325</v>
      </c>
      <c r="B46" s="24">
        <v>45</v>
      </c>
      <c r="C46" s="24" t="str">
        <f t="shared" si="0"/>
        <v>Search-45</v>
      </c>
      <c r="D46" s="24" t="s">
        <v>511</v>
      </c>
      <c r="E46" s="26"/>
      <c r="F46" s="26"/>
    </row>
    <row r="47" spans="1:6" ht="30" x14ac:dyDescent="0.25">
      <c r="A47" s="24" t="s">
        <v>325</v>
      </c>
      <c r="B47" s="24">
        <v>46</v>
      </c>
      <c r="C47" s="24" t="str">
        <f t="shared" si="0"/>
        <v>Search-46</v>
      </c>
      <c r="D47" s="24" t="s">
        <v>512</v>
      </c>
      <c r="E47" s="26"/>
      <c r="F47" s="26"/>
    </row>
    <row r="48" spans="1:6" ht="30" x14ac:dyDescent="0.25">
      <c r="A48" s="24" t="s">
        <v>325</v>
      </c>
      <c r="B48" s="24">
        <v>47</v>
      </c>
      <c r="C48" s="24" t="str">
        <f t="shared" si="0"/>
        <v>Search-47</v>
      </c>
      <c r="D48" s="24" t="s">
        <v>513</v>
      </c>
      <c r="E48" s="26"/>
      <c r="F48" s="26"/>
    </row>
    <row r="49" spans="1:6" x14ac:dyDescent="0.25">
      <c r="A49" s="24" t="s">
        <v>325</v>
      </c>
      <c r="B49" s="24">
        <v>48</v>
      </c>
      <c r="C49" s="24" t="str">
        <f t="shared" si="0"/>
        <v>Search-48</v>
      </c>
      <c r="D49" s="24" t="s">
        <v>514</v>
      </c>
      <c r="E49" s="26"/>
      <c r="F49" s="26"/>
    </row>
    <row r="50" spans="1:6" ht="30" x14ac:dyDescent="0.25">
      <c r="A50" s="24" t="s">
        <v>325</v>
      </c>
      <c r="B50" s="24">
        <v>49</v>
      </c>
      <c r="C50" s="24" t="str">
        <f t="shared" si="0"/>
        <v>Search-49</v>
      </c>
      <c r="D50" s="24" t="s">
        <v>515</v>
      </c>
      <c r="E50" s="26"/>
      <c r="F50" s="26"/>
    </row>
  </sheetData>
  <sheetProtection algorithmName="SHA-512" hashValue="5+axytC7bVS+v+yxrWJcy1yjr2dO3I9nyGehdtXSwV1hx2QHpVhPJQKAGuWBVD21C8ph6NuY3oUq+cBlxrU+2g==" saltValue="q3cs0G9LKzOteip9ra8V7A==" spinCount="100000" sheet="1" insertHyperlinks="0"/>
  <protectedRanges>
    <protectedRange algorithmName="SHA-512" hashValue="+bTRzEEOWEXorpjmIrVBM1Q3bMjjTmUnQcrWyF4xi4VotQRBjJW/t7U6EwscJjErLNar8zR17yhaCYjXC3lPBQ==" saltValue="cW1UFXxwmPHnIyAh9TVVjg==" spinCount="100000" sqref="E2:F2 F3:F8 E3:E50" name="mm"/>
    <protectedRange algorithmName="SHA-512" hashValue="EdD4aeMtvQ9HasUZW1ODuNvQGCvF9ofseS6niL5bV8HryyaalgY+AceHFYyEfxXldz2iCAH7CMzWdBO1Eg9/bA==" saltValue="MHcBM0+DCOqOWpa5kzSu2w==" spinCount="100000" sqref="E1:F2 F3:F8 E3:E50" name="VendorResponse"/>
  </protectedRanges>
  <hyperlinks>
    <hyperlink ref="D8" location="aniali" display="Searches can be able to be performed by any data element including but not limited to the ANI ALI data collected in SerA 5"/>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C1" zoomScaleNormal="100" workbookViewId="0">
      <selection activeCell="F16" sqref="E2:F16"/>
    </sheetView>
  </sheetViews>
  <sheetFormatPr defaultRowHeight="15" x14ac:dyDescent="0.25"/>
  <cols>
    <col min="1" max="1" width="8.42578125" style="24" hidden="1" customWidth="1"/>
    <col min="2" max="2" width="3" style="24" hidden="1" customWidth="1"/>
    <col min="3" max="3" width="7.28515625" style="24" bestFit="1" customWidth="1"/>
    <col min="4" max="4" width="73.140625" style="24" customWidth="1"/>
    <col min="5" max="5" width="6.5703125" style="24" bestFit="1" customWidth="1"/>
    <col min="6" max="6" width="56.28515625" style="24" customWidth="1"/>
    <col min="7" max="16384" width="9.140625" style="24"/>
  </cols>
  <sheetData>
    <row r="1" spans="1:6" x14ac:dyDescent="0.25">
      <c r="A1" s="24" t="s">
        <v>327</v>
      </c>
      <c r="B1" s="24">
        <v>0</v>
      </c>
      <c r="D1" s="24" t="s">
        <v>326</v>
      </c>
      <c r="E1" s="24" t="s">
        <v>223</v>
      </c>
      <c r="F1" s="24" t="s">
        <v>306</v>
      </c>
    </row>
    <row r="2" spans="1:6" ht="60" x14ac:dyDescent="0.25">
      <c r="A2" s="24" t="s">
        <v>327</v>
      </c>
      <c r="B2" s="24">
        <v>1</v>
      </c>
      <c r="C2" s="24" t="str">
        <f>IF(B2=0,"",CONCATENATE(A2,"-",B2))</f>
        <v>QA-1</v>
      </c>
      <c r="D2" s="24" t="s">
        <v>569</v>
      </c>
      <c r="E2" s="26"/>
      <c r="F2" s="26"/>
    </row>
    <row r="3" spans="1:6" ht="30" x14ac:dyDescent="0.25">
      <c r="A3" s="24" t="s">
        <v>327</v>
      </c>
      <c r="B3" s="24">
        <v>2</v>
      </c>
      <c r="C3" s="24" t="str">
        <f t="shared" ref="C3:C16" si="0">IF(B3=0,"",CONCATENATE(A3,"-",B3))</f>
        <v>QA-2</v>
      </c>
      <c r="D3" s="24" t="s">
        <v>516</v>
      </c>
      <c r="E3" s="26"/>
      <c r="F3" s="26"/>
    </row>
    <row r="4" spans="1:6" ht="30" x14ac:dyDescent="0.25">
      <c r="A4" s="24" t="s">
        <v>327</v>
      </c>
      <c r="B4" s="24">
        <v>3</v>
      </c>
      <c r="C4" s="24" t="str">
        <f t="shared" si="0"/>
        <v>QA-3</v>
      </c>
      <c r="D4" s="24" t="s">
        <v>328</v>
      </c>
      <c r="E4" s="26"/>
      <c r="F4" s="26"/>
    </row>
    <row r="5" spans="1:6" ht="45" x14ac:dyDescent="0.25">
      <c r="A5" s="24" t="s">
        <v>327</v>
      </c>
      <c r="B5" s="24">
        <v>4</v>
      </c>
      <c r="C5" s="24" t="str">
        <f t="shared" si="0"/>
        <v>QA-4</v>
      </c>
      <c r="D5" s="24" t="s">
        <v>329</v>
      </c>
      <c r="E5" s="26"/>
      <c r="F5" s="26"/>
    </row>
    <row r="6" spans="1:6" ht="30" x14ac:dyDescent="0.25">
      <c r="A6" s="24" t="s">
        <v>327</v>
      </c>
      <c r="B6" s="24">
        <v>5</v>
      </c>
      <c r="C6" s="24" t="str">
        <f t="shared" si="0"/>
        <v>QA-5</v>
      </c>
      <c r="D6" s="24" t="s">
        <v>517</v>
      </c>
      <c r="E6" s="26"/>
      <c r="F6" s="26"/>
    </row>
    <row r="7" spans="1:6" ht="30" x14ac:dyDescent="0.25">
      <c r="A7" s="24" t="s">
        <v>327</v>
      </c>
      <c r="B7" s="24">
        <v>6</v>
      </c>
      <c r="C7" s="24" t="str">
        <f t="shared" si="0"/>
        <v>QA-6</v>
      </c>
      <c r="D7" s="24" t="s">
        <v>587</v>
      </c>
      <c r="E7" s="26"/>
      <c r="F7" s="26"/>
    </row>
    <row r="8" spans="1:6" ht="30" x14ac:dyDescent="0.25">
      <c r="A8" s="24" t="s">
        <v>327</v>
      </c>
      <c r="B8" s="24">
        <v>7</v>
      </c>
      <c r="C8" s="24" t="str">
        <f t="shared" si="0"/>
        <v>QA-7</v>
      </c>
      <c r="D8" s="24" t="s">
        <v>570</v>
      </c>
      <c r="E8" s="26"/>
      <c r="F8" s="26"/>
    </row>
    <row r="9" spans="1:6" ht="30" x14ac:dyDescent="0.25">
      <c r="A9" s="24" t="s">
        <v>327</v>
      </c>
      <c r="B9" s="24">
        <v>8</v>
      </c>
      <c r="C9" s="24" t="str">
        <f t="shared" si="0"/>
        <v>QA-8</v>
      </c>
      <c r="D9" s="24" t="s">
        <v>518</v>
      </c>
      <c r="E9" s="26"/>
      <c r="F9" s="26"/>
    </row>
    <row r="10" spans="1:6" ht="30" x14ac:dyDescent="0.25">
      <c r="A10" s="24" t="s">
        <v>327</v>
      </c>
      <c r="B10" s="24">
        <v>9</v>
      </c>
      <c r="C10" s="24" t="str">
        <f t="shared" si="0"/>
        <v>QA-9</v>
      </c>
      <c r="D10" s="24" t="s">
        <v>571</v>
      </c>
      <c r="E10" s="26"/>
      <c r="F10" s="26"/>
    </row>
    <row r="11" spans="1:6" ht="30" x14ac:dyDescent="0.25">
      <c r="A11" s="24" t="s">
        <v>327</v>
      </c>
      <c r="B11" s="24">
        <v>10</v>
      </c>
      <c r="C11" s="24" t="str">
        <f t="shared" si="0"/>
        <v>QA-10</v>
      </c>
      <c r="D11" s="24" t="s">
        <v>590</v>
      </c>
      <c r="E11" s="26"/>
      <c r="F11" s="26"/>
    </row>
    <row r="12" spans="1:6" ht="30" x14ac:dyDescent="0.25">
      <c r="A12" s="24" t="s">
        <v>327</v>
      </c>
      <c r="B12" s="24">
        <v>11</v>
      </c>
      <c r="C12" s="24" t="str">
        <f t="shared" si="0"/>
        <v>QA-11</v>
      </c>
      <c r="D12" s="24" t="s">
        <v>589</v>
      </c>
      <c r="E12" s="26"/>
      <c r="F12" s="26"/>
    </row>
    <row r="13" spans="1:6" ht="30" x14ac:dyDescent="0.25">
      <c r="A13" s="24" t="s">
        <v>327</v>
      </c>
      <c r="B13" s="24">
        <v>12</v>
      </c>
      <c r="C13" s="24" t="str">
        <f t="shared" si="0"/>
        <v>QA-12</v>
      </c>
      <c r="D13" s="24" t="s">
        <v>588</v>
      </c>
      <c r="E13" s="26"/>
      <c r="F13" s="26"/>
    </row>
    <row r="14" spans="1:6" ht="30" x14ac:dyDescent="0.25">
      <c r="A14" s="24" t="s">
        <v>327</v>
      </c>
      <c r="B14" s="24">
        <v>13</v>
      </c>
      <c r="C14" s="24" t="str">
        <f t="shared" si="0"/>
        <v>QA-13</v>
      </c>
      <c r="D14" s="24" t="s">
        <v>519</v>
      </c>
      <c r="E14" s="26"/>
      <c r="F14" s="26"/>
    </row>
    <row r="15" spans="1:6" ht="30" x14ac:dyDescent="0.25">
      <c r="A15" s="24" t="s">
        <v>327</v>
      </c>
      <c r="B15" s="24">
        <v>14</v>
      </c>
      <c r="C15" s="24" t="str">
        <f t="shared" si="0"/>
        <v>QA-14</v>
      </c>
      <c r="D15" s="24" t="s">
        <v>520</v>
      </c>
      <c r="E15" s="26"/>
      <c r="F15" s="26"/>
    </row>
    <row r="16" spans="1:6" ht="45" x14ac:dyDescent="0.25">
      <c r="A16" s="24" t="s">
        <v>327</v>
      </c>
      <c r="B16" s="24">
        <v>15</v>
      </c>
      <c r="C16" s="24" t="str">
        <f t="shared" si="0"/>
        <v>QA-15</v>
      </c>
      <c r="D16" s="24" t="s">
        <v>591</v>
      </c>
      <c r="E16" s="26"/>
      <c r="F16" s="26"/>
    </row>
  </sheetData>
  <sheetProtection algorithmName="SHA-512" hashValue="4X/s1jTdTmYgJIf6lx9//UmWcZOd4WDI7P3i/8lZGa4EBk9y5MXlP2IRyJ8dTuvj+qXLxTURwOzg7U8AQmIxLg==" saltValue="H2Hs1hHPQGABihup8YrJJQ==" spinCount="100000" sheet="1" insertHyperlinks="0"/>
  <protectedRanges>
    <protectedRange algorithmName="SHA-512" hashValue="DIvs0jGLo9T2/BsftHvwl35xzbuDVBdX1FF+sXiLkm58z6K1U7N2uJGZ49SRT1Bt0BXEOJYRYfH2y7iIa+rgkg==" saltValue="C1+TYeCx5kFwzfFxV+RqQw==" spinCount="100000" sqref="E2:F2 F3:F10 E3:E16" name="ng"/>
    <protectedRange algorithmName="SHA-512" hashValue="EdD4aeMtvQ9HasUZW1ODuNvQGCvF9ofseS6niL5bV8HryyaalgY+AceHFYyEfxXldz2iCAH7CMzWdBO1Eg9/bA==" saltValue="MHcBM0+DCOqOWpa5kzSu2w==" spinCount="100000" sqref="E1:F2 F3:F10 E3:E16" name="VendorResponse_1"/>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C1" workbookViewId="0">
      <selection activeCell="F17" sqref="E2:F17"/>
    </sheetView>
  </sheetViews>
  <sheetFormatPr defaultRowHeight="15" x14ac:dyDescent="0.25"/>
  <cols>
    <col min="1" max="1" width="5.42578125" style="24" hidden="1" customWidth="1"/>
    <col min="2" max="2" width="5.5703125" style="24" hidden="1" customWidth="1"/>
    <col min="3" max="3" width="7.28515625" style="24" bestFit="1" customWidth="1"/>
    <col min="4" max="4" width="73.140625" style="24" customWidth="1"/>
    <col min="5" max="5" width="6.5703125" style="24" bestFit="1" customWidth="1"/>
    <col min="6" max="6" width="56.28515625" style="24" customWidth="1"/>
    <col min="7" max="16384" width="9.140625" style="24"/>
  </cols>
  <sheetData>
    <row r="1" spans="1:6" x14ac:dyDescent="0.25">
      <c r="A1" s="24" t="s">
        <v>330</v>
      </c>
      <c r="B1" s="24">
        <v>0</v>
      </c>
      <c r="D1" s="24" t="s">
        <v>124</v>
      </c>
      <c r="E1" s="24" t="s">
        <v>223</v>
      </c>
      <c r="F1" s="24" t="s">
        <v>306</v>
      </c>
    </row>
    <row r="2" spans="1:6" x14ac:dyDescent="0.25">
      <c r="A2" s="24" t="s">
        <v>330</v>
      </c>
      <c r="B2" s="24">
        <v>1</v>
      </c>
      <c r="C2" s="24" t="str">
        <f>IF(B2=0,"",CONCATENATE(A2,"-",B2))</f>
        <v>Rpt-1</v>
      </c>
      <c r="D2" s="24" t="s">
        <v>592</v>
      </c>
      <c r="E2" s="26"/>
      <c r="F2" s="26"/>
    </row>
    <row r="3" spans="1:6" x14ac:dyDescent="0.25">
      <c r="A3" s="24" t="s">
        <v>330</v>
      </c>
      <c r="B3" s="24">
        <v>2</v>
      </c>
      <c r="C3" s="24" t="str">
        <f t="shared" ref="C3:C17" si="0">IF(B3=0,"",CONCATENATE(A3,"-",B3))</f>
        <v>Rpt-2</v>
      </c>
      <c r="D3" s="24" t="s">
        <v>593</v>
      </c>
      <c r="E3" s="26"/>
      <c r="F3" s="26"/>
    </row>
    <row r="4" spans="1:6" x14ac:dyDescent="0.25">
      <c r="A4" s="24" t="s">
        <v>330</v>
      </c>
      <c r="B4" s="24">
        <v>3</v>
      </c>
      <c r="C4" s="24" t="str">
        <f t="shared" si="0"/>
        <v>Rpt-3</v>
      </c>
      <c r="D4" s="24" t="s">
        <v>521</v>
      </c>
      <c r="E4" s="26"/>
      <c r="F4" s="26"/>
    </row>
    <row r="5" spans="1:6" ht="30" x14ac:dyDescent="0.25">
      <c r="A5" s="24" t="s">
        <v>330</v>
      </c>
      <c r="B5" s="24">
        <v>4</v>
      </c>
      <c r="C5" s="24" t="str">
        <f t="shared" si="0"/>
        <v>Rpt-4</v>
      </c>
      <c r="D5" s="24" t="s">
        <v>522</v>
      </c>
      <c r="E5" s="26"/>
      <c r="F5" s="26"/>
    </row>
    <row r="6" spans="1:6" ht="30" x14ac:dyDescent="0.25">
      <c r="A6" s="24" t="s">
        <v>330</v>
      </c>
      <c r="B6" s="24">
        <v>5</v>
      </c>
      <c r="C6" s="24" t="str">
        <f t="shared" si="0"/>
        <v>Rpt-5</v>
      </c>
      <c r="D6" s="24" t="s">
        <v>523</v>
      </c>
      <c r="E6" s="26"/>
      <c r="F6" s="26"/>
    </row>
    <row r="7" spans="1:6" x14ac:dyDescent="0.25">
      <c r="A7" s="24" t="s">
        <v>330</v>
      </c>
      <c r="B7" s="24">
        <v>6</v>
      </c>
      <c r="C7" s="24" t="str">
        <f t="shared" si="0"/>
        <v>Rpt-6</v>
      </c>
      <c r="D7" s="24" t="s">
        <v>524</v>
      </c>
      <c r="E7" s="26"/>
      <c r="F7" s="26"/>
    </row>
    <row r="8" spans="1:6" ht="30" x14ac:dyDescent="0.25">
      <c r="A8" s="24" t="s">
        <v>330</v>
      </c>
      <c r="B8" s="24">
        <v>7</v>
      </c>
      <c r="C8" s="24" t="str">
        <f t="shared" si="0"/>
        <v>Rpt-7</v>
      </c>
      <c r="D8" s="24" t="s">
        <v>525</v>
      </c>
      <c r="E8" s="26"/>
      <c r="F8" s="26"/>
    </row>
    <row r="9" spans="1:6" ht="60" x14ac:dyDescent="0.25">
      <c r="A9" s="24" t="s">
        <v>330</v>
      </c>
      <c r="B9" s="24">
        <v>8</v>
      </c>
      <c r="C9" s="24" t="str">
        <f t="shared" si="0"/>
        <v>Rpt-8</v>
      </c>
      <c r="D9" s="24" t="s">
        <v>594</v>
      </c>
      <c r="E9" s="26"/>
      <c r="F9" s="26"/>
    </row>
    <row r="10" spans="1:6" ht="60" x14ac:dyDescent="0.25">
      <c r="A10" s="24" t="s">
        <v>330</v>
      </c>
      <c r="B10" s="24">
        <v>9</v>
      </c>
      <c r="C10" s="24" t="str">
        <f t="shared" si="0"/>
        <v>Rpt-9</v>
      </c>
      <c r="D10" s="24" t="s">
        <v>526</v>
      </c>
      <c r="E10" s="26"/>
      <c r="F10" s="26"/>
    </row>
    <row r="11" spans="1:6" x14ac:dyDescent="0.25">
      <c r="A11" s="24" t="s">
        <v>330</v>
      </c>
      <c r="B11" s="24">
        <v>10</v>
      </c>
      <c r="C11" s="24" t="str">
        <f t="shared" si="0"/>
        <v>Rpt-10</v>
      </c>
      <c r="D11" s="24" t="s">
        <v>527</v>
      </c>
      <c r="E11" s="26"/>
      <c r="F11" s="26"/>
    </row>
    <row r="12" spans="1:6" x14ac:dyDescent="0.25">
      <c r="A12" s="24" t="s">
        <v>330</v>
      </c>
      <c r="B12" s="24">
        <v>11</v>
      </c>
      <c r="C12" s="24" t="str">
        <f t="shared" si="0"/>
        <v>Rpt-11</v>
      </c>
      <c r="D12" s="24" t="s">
        <v>331</v>
      </c>
      <c r="E12" s="26"/>
      <c r="F12" s="26"/>
    </row>
    <row r="13" spans="1:6" x14ac:dyDescent="0.25">
      <c r="A13" s="24" t="s">
        <v>330</v>
      </c>
      <c r="B13" s="24">
        <v>12</v>
      </c>
      <c r="C13" s="24" t="str">
        <f t="shared" si="0"/>
        <v>Rpt-12</v>
      </c>
      <c r="D13" s="24" t="s">
        <v>332</v>
      </c>
      <c r="E13" s="26"/>
      <c r="F13" s="26"/>
    </row>
    <row r="14" spans="1:6" x14ac:dyDescent="0.25">
      <c r="A14" s="24" t="s">
        <v>330</v>
      </c>
      <c r="B14" s="24">
        <v>13</v>
      </c>
      <c r="C14" s="24" t="str">
        <f t="shared" si="0"/>
        <v>Rpt-13</v>
      </c>
      <c r="D14" s="24" t="s">
        <v>333</v>
      </c>
      <c r="E14" s="26"/>
      <c r="F14" s="26"/>
    </row>
    <row r="15" spans="1:6" x14ac:dyDescent="0.25">
      <c r="A15" s="24" t="s">
        <v>330</v>
      </c>
      <c r="B15" s="24">
        <v>14</v>
      </c>
      <c r="C15" s="24" t="str">
        <f t="shared" si="0"/>
        <v>Rpt-14</v>
      </c>
      <c r="D15" s="24" t="s">
        <v>334</v>
      </c>
      <c r="E15" s="26"/>
      <c r="F15" s="26"/>
    </row>
    <row r="16" spans="1:6" x14ac:dyDescent="0.25">
      <c r="A16" s="24" t="s">
        <v>330</v>
      </c>
      <c r="B16" s="24">
        <v>15</v>
      </c>
      <c r="C16" s="24" t="str">
        <f t="shared" si="0"/>
        <v>Rpt-15</v>
      </c>
      <c r="D16" s="24" t="s">
        <v>335</v>
      </c>
      <c r="E16" s="26"/>
      <c r="F16" s="26"/>
    </row>
    <row r="17" spans="1:6" x14ac:dyDescent="0.25">
      <c r="A17" s="24" t="s">
        <v>330</v>
      </c>
      <c r="B17" s="24">
        <v>16</v>
      </c>
      <c r="C17" s="24" t="str">
        <f t="shared" si="0"/>
        <v>Rpt-16</v>
      </c>
      <c r="D17" s="24" t="s">
        <v>336</v>
      </c>
      <c r="E17" s="26"/>
      <c r="F17" s="26"/>
    </row>
  </sheetData>
  <sheetProtection algorithmName="SHA-512" hashValue="BJgePLl7qA1hdro49i335aAy4sQZIxnR/F1MsdipmQA+xigESwQAzVCjm/gQaW+yGB5gafGK4WjWIKPRwqkgYw==" saltValue="4lBn8Oqm9I4KDx/UJaeXyw==" spinCount="100000" sheet="1" insertHyperlinks="0"/>
  <protectedRanges>
    <protectedRange algorithmName="SHA-512" hashValue="eHt1Ew7W/pvWT/lKmNFEcuPsTY63X1rylUhZQ1/zbA1TtJofMNme84iVB3S1hrWWI536+VKLS2uwnk9T29YjFQ==" saltValue="zqPczuaWWxRdaW5pioRw7w==" spinCount="100000" sqref="E2:F2 F3:F16 E3:E17" name="ivr"/>
    <protectedRange algorithmName="SHA-512" hashValue="EdD4aeMtvQ9HasUZW1ODuNvQGCvF9ofseS6niL5bV8HryyaalgY+AceHFYyEfxXldz2iCAH7CMzWdBO1Eg9/bA==" saltValue="MHcBM0+DCOqOWpa5kzSu2w==" spinCount="100000" sqref="E1:F2 F3:F16 E3:E17" name="VendorResponse"/>
  </protectedRange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C40" workbookViewId="0">
      <selection activeCell="F45" sqref="E2:F45"/>
    </sheetView>
  </sheetViews>
  <sheetFormatPr defaultRowHeight="15" x14ac:dyDescent="0.25"/>
  <cols>
    <col min="1" max="1" width="10.85546875" style="24" hidden="1" customWidth="1"/>
    <col min="2" max="2" width="3.140625" style="24" hidden="1" customWidth="1"/>
    <col min="3" max="3" width="11.5703125" style="24" customWidth="1"/>
    <col min="4" max="4" width="73.140625" style="24" customWidth="1"/>
    <col min="5" max="5" width="6.5703125" style="24" bestFit="1" customWidth="1"/>
    <col min="6" max="6" width="56.28515625" style="24" customWidth="1"/>
    <col min="7" max="16384" width="9.140625" style="24"/>
  </cols>
  <sheetData>
    <row r="1" spans="1:6" x14ac:dyDescent="0.25">
      <c r="A1" s="24" t="s">
        <v>338</v>
      </c>
      <c r="B1" s="24">
        <v>0</v>
      </c>
      <c r="D1" s="24" t="s">
        <v>337</v>
      </c>
      <c r="E1" s="24" t="s">
        <v>223</v>
      </c>
      <c r="F1" s="24" t="s">
        <v>306</v>
      </c>
    </row>
    <row r="2" spans="1:6" ht="30" x14ac:dyDescent="0.25">
      <c r="A2" s="24" t="s">
        <v>338</v>
      </c>
      <c r="B2" s="24">
        <v>1</v>
      </c>
      <c r="C2" s="24" t="str">
        <f>IF(B2=0,"",CONCATENATE(A2,"-",B2))</f>
        <v>AddlF-1</v>
      </c>
      <c r="D2" s="24" t="s">
        <v>528</v>
      </c>
      <c r="E2" s="26"/>
      <c r="F2" s="26"/>
    </row>
    <row r="3" spans="1:6" ht="45" x14ac:dyDescent="0.25">
      <c r="A3" s="24" t="s">
        <v>338</v>
      </c>
      <c r="B3" s="24">
        <v>2</v>
      </c>
      <c r="C3" s="24" t="str">
        <f t="shared" ref="C3:C44" si="0">IF(B3=0,"",CONCATENATE(A3,"-",B3))</f>
        <v>AddlF-2</v>
      </c>
      <c r="D3" s="24" t="s">
        <v>572</v>
      </c>
      <c r="E3" s="26"/>
      <c r="F3" s="26"/>
    </row>
    <row r="4" spans="1:6" ht="30" x14ac:dyDescent="0.25">
      <c r="A4" s="24" t="s">
        <v>338</v>
      </c>
      <c r="B4" s="24">
        <v>3</v>
      </c>
      <c r="C4" s="24" t="str">
        <f t="shared" si="0"/>
        <v>AddlF-3</v>
      </c>
      <c r="D4" s="24" t="s">
        <v>529</v>
      </c>
      <c r="E4" s="26"/>
      <c r="F4" s="26"/>
    </row>
    <row r="5" spans="1:6" x14ac:dyDescent="0.25">
      <c r="A5" s="24" t="s">
        <v>338</v>
      </c>
      <c r="B5" s="24">
        <v>4</v>
      </c>
      <c r="C5" s="24" t="str">
        <f t="shared" si="0"/>
        <v>AddlF-4</v>
      </c>
      <c r="D5" s="24" t="s">
        <v>530</v>
      </c>
      <c r="E5" s="26"/>
      <c r="F5" s="26"/>
    </row>
    <row r="6" spans="1:6" ht="30" x14ac:dyDescent="0.25">
      <c r="A6" s="24" t="s">
        <v>338</v>
      </c>
      <c r="B6" s="24">
        <v>5</v>
      </c>
      <c r="C6" s="24" t="str">
        <f t="shared" si="0"/>
        <v>AddlF-5</v>
      </c>
      <c r="D6" s="24" t="s">
        <v>531</v>
      </c>
      <c r="E6" s="26"/>
      <c r="F6" s="26"/>
    </row>
    <row r="7" spans="1:6" ht="30" x14ac:dyDescent="0.25">
      <c r="A7" s="24" t="s">
        <v>338</v>
      </c>
      <c r="B7" s="24">
        <v>6</v>
      </c>
      <c r="C7" s="24" t="str">
        <f t="shared" si="0"/>
        <v>AddlF-6</v>
      </c>
      <c r="D7" s="24" t="s">
        <v>532</v>
      </c>
      <c r="E7" s="26"/>
      <c r="F7" s="26"/>
    </row>
    <row r="8" spans="1:6" ht="30" x14ac:dyDescent="0.25">
      <c r="A8" s="24" t="s">
        <v>338</v>
      </c>
      <c r="B8" s="24">
        <v>7</v>
      </c>
      <c r="C8" s="24" t="str">
        <f t="shared" si="0"/>
        <v>AddlF-7</v>
      </c>
      <c r="D8" s="24" t="s">
        <v>533</v>
      </c>
      <c r="E8" s="26"/>
      <c r="F8" s="26"/>
    </row>
    <row r="9" spans="1:6" x14ac:dyDescent="0.25">
      <c r="A9" s="24" t="s">
        <v>338</v>
      </c>
      <c r="B9" s="24">
        <v>8</v>
      </c>
      <c r="C9" s="24" t="str">
        <f t="shared" si="0"/>
        <v>AddlF-8</v>
      </c>
      <c r="D9" s="24" t="s">
        <v>595</v>
      </c>
      <c r="E9" s="26"/>
      <c r="F9" s="26"/>
    </row>
    <row r="10" spans="1:6" ht="30" x14ac:dyDescent="0.25">
      <c r="A10" s="24" t="s">
        <v>338</v>
      </c>
      <c r="B10" s="24">
        <v>9</v>
      </c>
      <c r="C10" s="24" t="str">
        <f t="shared" si="0"/>
        <v>AddlF-9</v>
      </c>
      <c r="D10" s="24" t="s">
        <v>534</v>
      </c>
      <c r="E10" s="26"/>
      <c r="F10" s="26"/>
    </row>
    <row r="11" spans="1:6" ht="60" x14ac:dyDescent="0.25">
      <c r="A11" s="24" t="s">
        <v>338</v>
      </c>
      <c r="B11" s="24">
        <v>10</v>
      </c>
      <c r="C11" s="24" t="str">
        <f t="shared" si="0"/>
        <v>AddlF-10</v>
      </c>
      <c r="D11" s="24" t="s">
        <v>535</v>
      </c>
      <c r="E11" s="26"/>
      <c r="F11" s="26"/>
    </row>
    <row r="12" spans="1:6" x14ac:dyDescent="0.25">
      <c r="A12" s="24" t="s">
        <v>338</v>
      </c>
      <c r="B12" s="24">
        <v>11</v>
      </c>
      <c r="C12" s="24" t="str">
        <f t="shared" si="0"/>
        <v>AddlF-11</v>
      </c>
      <c r="D12" s="24" t="s">
        <v>596</v>
      </c>
      <c r="E12" s="26"/>
      <c r="F12" s="26"/>
    </row>
    <row r="13" spans="1:6" x14ac:dyDescent="0.25">
      <c r="A13" s="24" t="s">
        <v>338</v>
      </c>
      <c r="B13" s="24">
        <v>12</v>
      </c>
      <c r="C13" s="24" t="str">
        <f t="shared" si="0"/>
        <v>AddlF-12</v>
      </c>
      <c r="D13" s="24" t="s">
        <v>536</v>
      </c>
      <c r="E13" s="26"/>
      <c r="F13" s="26"/>
    </row>
    <row r="14" spans="1:6" x14ac:dyDescent="0.25">
      <c r="A14" s="24" t="s">
        <v>338</v>
      </c>
      <c r="B14" s="24">
        <v>13</v>
      </c>
      <c r="C14" s="24" t="str">
        <f t="shared" si="0"/>
        <v>AddlF-13</v>
      </c>
      <c r="D14" s="24" t="s">
        <v>537</v>
      </c>
      <c r="E14" s="26"/>
      <c r="F14" s="26"/>
    </row>
    <row r="15" spans="1:6" ht="60" x14ac:dyDescent="0.25">
      <c r="A15" s="24" t="s">
        <v>338</v>
      </c>
      <c r="B15" s="24">
        <v>14</v>
      </c>
      <c r="C15" s="24" t="str">
        <f t="shared" si="0"/>
        <v>AddlF-14</v>
      </c>
      <c r="D15" s="24" t="s">
        <v>597</v>
      </c>
      <c r="E15" s="26"/>
      <c r="F15" s="26"/>
    </row>
    <row r="16" spans="1:6" ht="32.25" x14ac:dyDescent="0.25">
      <c r="A16" s="24" t="s">
        <v>338</v>
      </c>
      <c r="B16" s="24">
        <v>15</v>
      </c>
      <c r="C16" s="24" t="str">
        <f t="shared" si="0"/>
        <v>AddlF-15</v>
      </c>
      <c r="D16" s="24" t="s">
        <v>614</v>
      </c>
      <c r="E16" s="26"/>
      <c r="F16" s="26"/>
    </row>
    <row r="17" spans="1:6" ht="30" x14ac:dyDescent="0.25">
      <c r="A17" s="24" t="s">
        <v>338</v>
      </c>
      <c r="B17" s="24">
        <v>16</v>
      </c>
      <c r="C17" s="24" t="str">
        <f t="shared" si="0"/>
        <v>AddlF-16</v>
      </c>
      <c r="D17" s="24" t="s">
        <v>598</v>
      </c>
      <c r="E17" s="26"/>
      <c r="F17" s="26"/>
    </row>
    <row r="18" spans="1:6" x14ac:dyDescent="0.25">
      <c r="A18" s="24" t="s">
        <v>338</v>
      </c>
      <c r="B18" s="24">
        <v>17</v>
      </c>
      <c r="C18" s="24" t="str">
        <f t="shared" si="0"/>
        <v>AddlF-17</v>
      </c>
      <c r="D18" s="24" t="s">
        <v>339</v>
      </c>
      <c r="E18" s="26"/>
      <c r="F18" s="26"/>
    </row>
    <row r="19" spans="1:6" x14ac:dyDescent="0.25">
      <c r="A19" s="24" t="s">
        <v>338</v>
      </c>
      <c r="B19" s="24">
        <v>18</v>
      </c>
      <c r="C19" s="24" t="str">
        <f t="shared" si="0"/>
        <v>AddlF-18</v>
      </c>
      <c r="D19" s="24" t="s">
        <v>340</v>
      </c>
      <c r="E19" s="26"/>
      <c r="F19" s="26"/>
    </row>
    <row r="20" spans="1:6" x14ac:dyDescent="0.25">
      <c r="A20" s="24" t="s">
        <v>338</v>
      </c>
      <c r="B20" s="24">
        <v>19</v>
      </c>
      <c r="C20" s="24" t="str">
        <f t="shared" si="0"/>
        <v>AddlF-19</v>
      </c>
      <c r="D20" s="24" t="s">
        <v>341</v>
      </c>
      <c r="E20" s="26"/>
      <c r="F20" s="26"/>
    </row>
    <row r="21" spans="1:6" ht="30" x14ac:dyDescent="0.25">
      <c r="A21" s="24" t="s">
        <v>338</v>
      </c>
      <c r="B21" s="24">
        <v>20</v>
      </c>
      <c r="C21" s="24" t="str">
        <f t="shared" si="0"/>
        <v>AddlF-20</v>
      </c>
      <c r="D21" s="24" t="s">
        <v>342</v>
      </c>
      <c r="E21" s="26"/>
      <c r="F21" s="26"/>
    </row>
    <row r="22" spans="1:6" ht="30" x14ac:dyDescent="0.25">
      <c r="A22" s="24" t="s">
        <v>338</v>
      </c>
      <c r="B22" s="24">
        <v>21</v>
      </c>
      <c r="C22" s="24" t="str">
        <f t="shared" si="0"/>
        <v>AddlF-21</v>
      </c>
      <c r="D22" s="24" t="s">
        <v>343</v>
      </c>
      <c r="E22" s="26"/>
      <c r="F22" s="26"/>
    </row>
    <row r="23" spans="1:6" ht="45" x14ac:dyDescent="0.25">
      <c r="A23" s="24" t="s">
        <v>338</v>
      </c>
      <c r="B23" s="24">
        <v>22</v>
      </c>
      <c r="C23" s="24" t="str">
        <f t="shared" si="0"/>
        <v>AddlF-22</v>
      </c>
      <c r="D23" s="24" t="s">
        <v>615</v>
      </c>
      <c r="E23" s="26"/>
      <c r="F23" s="26"/>
    </row>
    <row r="24" spans="1:6" ht="45" x14ac:dyDescent="0.25">
      <c r="A24" s="24" t="s">
        <v>338</v>
      </c>
      <c r="B24" s="24">
        <v>23</v>
      </c>
      <c r="C24" s="24" t="str">
        <f t="shared" si="0"/>
        <v>AddlF-23</v>
      </c>
      <c r="D24" s="24" t="s">
        <v>344</v>
      </c>
      <c r="E24" s="26"/>
      <c r="F24" s="26"/>
    </row>
    <row r="25" spans="1:6" ht="60" x14ac:dyDescent="0.25">
      <c r="A25" s="24" t="s">
        <v>338</v>
      </c>
      <c r="B25" s="24">
        <v>24</v>
      </c>
      <c r="C25" s="24" t="str">
        <f t="shared" si="0"/>
        <v>AddlF-24</v>
      </c>
      <c r="D25" s="24" t="s">
        <v>345</v>
      </c>
      <c r="E25" s="26"/>
      <c r="F25" s="26"/>
    </row>
    <row r="26" spans="1:6" x14ac:dyDescent="0.25">
      <c r="A26" s="24" t="s">
        <v>338</v>
      </c>
      <c r="B26" s="24">
        <v>25</v>
      </c>
      <c r="C26" s="24" t="str">
        <f t="shared" si="0"/>
        <v>AddlF-25</v>
      </c>
      <c r="D26" s="24" t="s">
        <v>346</v>
      </c>
      <c r="E26" s="26"/>
      <c r="F26" s="26"/>
    </row>
    <row r="27" spans="1:6" ht="30" x14ac:dyDescent="0.25">
      <c r="A27" s="24" t="s">
        <v>338</v>
      </c>
      <c r="B27" s="24">
        <v>26</v>
      </c>
      <c r="C27" s="24" t="str">
        <f t="shared" si="0"/>
        <v>AddlF-26</v>
      </c>
      <c r="D27" s="24" t="s">
        <v>347</v>
      </c>
      <c r="E27" s="26"/>
      <c r="F27" s="26"/>
    </row>
    <row r="28" spans="1:6" ht="30" x14ac:dyDescent="0.25">
      <c r="A28" s="24" t="s">
        <v>338</v>
      </c>
      <c r="B28" s="24">
        <v>27</v>
      </c>
      <c r="C28" s="24" t="str">
        <f t="shared" si="0"/>
        <v>AddlF-27</v>
      </c>
      <c r="D28" s="24" t="s">
        <v>348</v>
      </c>
      <c r="E28" s="26"/>
      <c r="F28" s="26"/>
    </row>
    <row r="29" spans="1:6" ht="45" x14ac:dyDescent="0.25">
      <c r="A29" s="24" t="s">
        <v>338</v>
      </c>
      <c r="B29" s="24">
        <v>28</v>
      </c>
      <c r="C29" s="24" t="str">
        <f t="shared" si="0"/>
        <v>AddlF-28</v>
      </c>
      <c r="D29" s="24" t="s">
        <v>349</v>
      </c>
      <c r="E29" s="26"/>
      <c r="F29" s="26"/>
    </row>
    <row r="30" spans="1:6" x14ac:dyDescent="0.25">
      <c r="A30" s="24" t="s">
        <v>338</v>
      </c>
      <c r="B30" s="24">
        <v>29</v>
      </c>
      <c r="C30" s="24" t="str">
        <f t="shared" si="0"/>
        <v>AddlF-29</v>
      </c>
      <c r="D30" s="24" t="s">
        <v>350</v>
      </c>
      <c r="E30" s="26"/>
      <c r="F30" s="26"/>
    </row>
    <row r="31" spans="1:6" ht="30" x14ac:dyDescent="0.25">
      <c r="A31" s="24" t="s">
        <v>338</v>
      </c>
      <c r="B31" s="24">
        <v>30</v>
      </c>
      <c r="C31" s="24" t="str">
        <f t="shared" si="0"/>
        <v>AddlF-30</v>
      </c>
      <c r="D31" s="24" t="s">
        <v>351</v>
      </c>
      <c r="E31" s="26"/>
      <c r="F31" s="26"/>
    </row>
    <row r="32" spans="1:6" x14ac:dyDescent="0.25">
      <c r="A32" s="24" t="s">
        <v>338</v>
      </c>
      <c r="B32" s="24">
        <v>31</v>
      </c>
      <c r="C32" s="24" t="str">
        <f t="shared" si="0"/>
        <v>AddlF-31</v>
      </c>
      <c r="D32" s="24" t="s">
        <v>352</v>
      </c>
      <c r="E32" s="26"/>
      <c r="F32" s="26"/>
    </row>
    <row r="33" spans="1:6" ht="30" x14ac:dyDescent="0.25">
      <c r="A33" s="24" t="s">
        <v>338</v>
      </c>
      <c r="B33" s="24">
        <v>32</v>
      </c>
      <c r="C33" s="24" t="str">
        <f t="shared" si="0"/>
        <v>AddlF-32</v>
      </c>
      <c r="D33" s="24" t="s">
        <v>599</v>
      </c>
      <c r="E33" s="26"/>
      <c r="F33" s="26"/>
    </row>
    <row r="34" spans="1:6" ht="45" x14ac:dyDescent="0.25">
      <c r="A34" s="24" t="s">
        <v>338</v>
      </c>
      <c r="B34" s="24">
        <v>33</v>
      </c>
      <c r="C34" s="24" t="str">
        <f t="shared" si="0"/>
        <v>AddlF-33</v>
      </c>
      <c r="D34" s="24" t="s">
        <v>353</v>
      </c>
      <c r="E34" s="26"/>
      <c r="F34" s="26"/>
    </row>
    <row r="35" spans="1:6" x14ac:dyDescent="0.25">
      <c r="A35" s="24" t="s">
        <v>338</v>
      </c>
      <c r="B35" s="24">
        <v>34</v>
      </c>
      <c r="C35" s="24" t="str">
        <f t="shared" si="0"/>
        <v>AddlF-34</v>
      </c>
      <c r="D35" s="24" t="s">
        <v>354</v>
      </c>
      <c r="E35" s="26"/>
      <c r="F35" s="26"/>
    </row>
    <row r="36" spans="1:6" x14ac:dyDescent="0.25">
      <c r="A36" s="24" t="s">
        <v>338</v>
      </c>
      <c r="B36" s="24">
        <v>35</v>
      </c>
      <c r="C36" s="24" t="str">
        <f t="shared" si="0"/>
        <v>AddlF-35</v>
      </c>
      <c r="D36" s="24" t="s">
        <v>355</v>
      </c>
      <c r="E36" s="26"/>
      <c r="F36" s="26"/>
    </row>
    <row r="37" spans="1:6" ht="30" x14ac:dyDescent="0.25">
      <c r="A37" s="24" t="s">
        <v>338</v>
      </c>
      <c r="B37" s="24">
        <v>36</v>
      </c>
      <c r="C37" s="24" t="str">
        <f t="shared" si="0"/>
        <v>AddlF-36</v>
      </c>
      <c r="D37" s="24" t="s">
        <v>356</v>
      </c>
      <c r="E37" s="26"/>
      <c r="F37" s="26"/>
    </row>
    <row r="38" spans="1:6" x14ac:dyDescent="0.25">
      <c r="A38" s="24" t="s">
        <v>338</v>
      </c>
      <c r="B38" s="24">
        <v>37</v>
      </c>
      <c r="C38" s="24" t="str">
        <f t="shared" si="0"/>
        <v>AddlF-37</v>
      </c>
      <c r="D38" s="24" t="s">
        <v>357</v>
      </c>
      <c r="E38" s="26"/>
      <c r="F38" s="26"/>
    </row>
    <row r="39" spans="1:6" ht="30" x14ac:dyDescent="0.25">
      <c r="A39" s="24" t="s">
        <v>338</v>
      </c>
      <c r="B39" s="24">
        <v>38</v>
      </c>
      <c r="C39" s="24" t="str">
        <f t="shared" si="0"/>
        <v>AddlF-38</v>
      </c>
      <c r="D39" s="24" t="s">
        <v>358</v>
      </c>
      <c r="E39" s="26"/>
      <c r="F39" s="26"/>
    </row>
    <row r="40" spans="1:6" ht="30" x14ac:dyDescent="0.25">
      <c r="A40" s="24" t="s">
        <v>338</v>
      </c>
      <c r="B40" s="24">
        <v>39</v>
      </c>
      <c r="C40" s="24" t="str">
        <f t="shared" si="0"/>
        <v>AddlF-39</v>
      </c>
      <c r="D40" s="24" t="s">
        <v>359</v>
      </c>
      <c r="E40" s="26"/>
      <c r="F40" s="26"/>
    </row>
    <row r="41" spans="1:6" x14ac:dyDescent="0.25">
      <c r="A41" s="24" t="s">
        <v>338</v>
      </c>
      <c r="B41" s="24">
        <v>40</v>
      </c>
      <c r="C41" s="24" t="str">
        <f t="shared" si="0"/>
        <v>AddlF-40</v>
      </c>
      <c r="D41" s="24" t="s">
        <v>360</v>
      </c>
      <c r="E41" s="26"/>
      <c r="F41" s="26"/>
    </row>
    <row r="42" spans="1:6" ht="30" x14ac:dyDescent="0.25">
      <c r="A42" s="24" t="s">
        <v>338</v>
      </c>
      <c r="B42" s="24">
        <v>41</v>
      </c>
      <c r="C42" s="24" t="str">
        <f t="shared" si="0"/>
        <v>AddlF-41</v>
      </c>
      <c r="D42" s="24" t="s">
        <v>361</v>
      </c>
      <c r="E42" s="26"/>
      <c r="F42" s="26"/>
    </row>
    <row r="43" spans="1:6" ht="75" x14ac:dyDescent="0.25">
      <c r="A43" s="24" t="s">
        <v>338</v>
      </c>
      <c r="B43" s="24">
        <v>42</v>
      </c>
      <c r="C43" s="24" t="str">
        <f t="shared" si="0"/>
        <v>AddlF-42</v>
      </c>
      <c r="D43" s="24" t="s">
        <v>362</v>
      </c>
      <c r="E43" s="26"/>
      <c r="F43" s="26"/>
    </row>
    <row r="44" spans="1:6" ht="30" x14ac:dyDescent="0.25">
      <c r="A44" s="24" t="s">
        <v>338</v>
      </c>
      <c r="B44" s="24">
        <v>43</v>
      </c>
      <c r="C44" s="24" t="str">
        <f t="shared" si="0"/>
        <v>AddlF-43</v>
      </c>
      <c r="D44" s="24" t="s">
        <v>600</v>
      </c>
      <c r="E44" s="26"/>
      <c r="F44" s="26"/>
    </row>
    <row r="45" spans="1:6" ht="30" x14ac:dyDescent="0.25">
      <c r="A45" s="24" t="s">
        <v>338</v>
      </c>
      <c r="B45" s="24">
        <v>44</v>
      </c>
      <c r="C45" s="24" t="str">
        <f t="shared" ref="C45" si="1">IF(B45=0,"",CONCATENATE(A45,"-",B45))</f>
        <v>AddlF-44</v>
      </c>
      <c r="D45" s="24" t="s">
        <v>613</v>
      </c>
      <c r="E45" s="26"/>
      <c r="F45" s="26"/>
    </row>
  </sheetData>
  <sheetProtection algorithmName="SHA-512" hashValue="LwdHlMFDY6YoNSYQ4XzILmIidhV4BgO+ycY/dtmAxd6NS8wfSUGPAvyqWus2vBExd54wJASu/q6kMierd1mn7Q==" saltValue="dXlCVN3nuC8oLpjjAwT2Pg==" spinCount="100000" sheet="1" insertHyperlinks="0"/>
  <protectedRanges>
    <protectedRange algorithmName="SHA-512" hashValue="RbTCrQ4u5BTLNwUJW4unzE/oozGKik8FZqb2uESjCstsV9OFm+fMaGDLzlDYa94XCveP4Sowe194WhiuYTQygQ==" saltValue="unyz1HWnkbkS3oDA6XvoIQ==" spinCount="100000" sqref="E2:F2 F3:F19 E3:E45" name="tq"/>
    <protectedRange algorithmName="SHA-512" hashValue="EdD4aeMtvQ9HasUZW1ODuNvQGCvF9ofseS6niL5bV8HryyaalgY+AceHFYyEfxXldz2iCAH7CMzWdBO1Eg9/bA==" saltValue="MHcBM0+DCOqOWpa5kzSu2w==" spinCount="100000" sqref="E1:F2 F3:F19 E3:E45" name="VendorResponse_1"/>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C1" workbookViewId="0">
      <selection activeCell="E2" sqref="E2:F40"/>
    </sheetView>
  </sheetViews>
  <sheetFormatPr defaultRowHeight="15" x14ac:dyDescent="0.25"/>
  <cols>
    <col min="1" max="1" width="10.28515625" style="24" hidden="1" customWidth="1"/>
    <col min="2" max="2" width="6.7109375" style="24" hidden="1" customWidth="1"/>
    <col min="3" max="3" width="9.7109375" style="24" customWidth="1"/>
    <col min="4" max="4" width="73.140625" style="24" customWidth="1"/>
    <col min="5" max="5" width="6.5703125" style="24" bestFit="1" customWidth="1"/>
    <col min="6" max="6" width="56.28515625" style="24" customWidth="1"/>
    <col min="7" max="16384" width="9.140625" style="24"/>
  </cols>
  <sheetData>
    <row r="1" spans="1:6" x14ac:dyDescent="0.25">
      <c r="A1" s="24" t="s">
        <v>364</v>
      </c>
      <c r="B1" s="24">
        <v>0</v>
      </c>
      <c r="D1" s="24" t="s">
        <v>363</v>
      </c>
      <c r="E1" s="24" t="s">
        <v>223</v>
      </c>
      <c r="F1" s="24" t="s">
        <v>306</v>
      </c>
    </row>
    <row r="2" spans="1:6" ht="30" x14ac:dyDescent="0.25">
      <c r="A2" s="24" t="s">
        <v>364</v>
      </c>
      <c r="B2" s="24">
        <v>1</v>
      </c>
      <c r="C2" s="24" t="str">
        <f>IF(B2=0,"",CONCATENATE(A2,"-",B2))</f>
        <v>NG911-1</v>
      </c>
      <c r="D2" s="24" t="s">
        <v>391</v>
      </c>
      <c r="E2" s="26"/>
      <c r="F2" s="26"/>
    </row>
    <row r="3" spans="1:6" ht="30" x14ac:dyDescent="0.25">
      <c r="A3" s="24" t="s">
        <v>364</v>
      </c>
      <c r="B3" s="24">
        <v>2</v>
      </c>
      <c r="C3" s="24" t="str">
        <f t="shared" ref="C3:C40" si="0">IF(B3=0,"",CONCATENATE(A3,"-",B3))</f>
        <v>NG911-2</v>
      </c>
      <c r="D3" s="24" t="s">
        <v>365</v>
      </c>
      <c r="E3" s="26"/>
      <c r="F3" s="26"/>
    </row>
    <row r="4" spans="1:6" ht="30" x14ac:dyDescent="0.25">
      <c r="A4" s="24" t="s">
        <v>364</v>
      </c>
      <c r="B4" s="24">
        <v>3</v>
      </c>
      <c r="C4" s="24" t="str">
        <f t="shared" si="0"/>
        <v>NG911-3</v>
      </c>
      <c r="D4" s="24" t="s">
        <v>392</v>
      </c>
      <c r="E4" s="26"/>
      <c r="F4" s="26"/>
    </row>
    <row r="5" spans="1:6" ht="30" x14ac:dyDescent="0.25">
      <c r="A5" s="24" t="s">
        <v>364</v>
      </c>
      <c r="B5" s="24">
        <v>4</v>
      </c>
      <c r="C5" s="24" t="str">
        <f t="shared" si="0"/>
        <v>NG911-4</v>
      </c>
      <c r="D5" s="24" t="s">
        <v>366</v>
      </c>
      <c r="E5" s="26"/>
      <c r="F5" s="26"/>
    </row>
    <row r="6" spans="1:6" ht="30" x14ac:dyDescent="0.25">
      <c r="A6" s="24" t="s">
        <v>364</v>
      </c>
      <c r="B6" s="24">
        <v>5</v>
      </c>
      <c r="C6" s="24" t="str">
        <f t="shared" si="0"/>
        <v>NG911-5</v>
      </c>
      <c r="D6" s="24" t="s">
        <v>367</v>
      </c>
      <c r="E6" s="26"/>
      <c r="F6" s="26"/>
    </row>
    <row r="7" spans="1:6" ht="30" x14ac:dyDescent="0.25">
      <c r="A7" s="24" t="s">
        <v>364</v>
      </c>
      <c r="B7" s="24">
        <v>6</v>
      </c>
      <c r="C7" s="24" t="str">
        <f t="shared" si="0"/>
        <v>NG911-6</v>
      </c>
      <c r="D7" s="24" t="s">
        <v>393</v>
      </c>
      <c r="E7" s="26"/>
      <c r="F7" s="26"/>
    </row>
    <row r="8" spans="1:6" ht="45" x14ac:dyDescent="0.25">
      <c r="A8" s="24" t="s">
        <v>364</v>
      </c>
      <c r="B8" s="24">
        <v>7</v>
      </c>
      <c r="C8" s="24" t="str">
        <f t="shared" si="0"/>
        <v>NG911-7</v>
      </c>
      <c r="D8" s="24" t="s">
        <v>394</v>
      </c>
      <c r="E8" s="26"/>
      <c r="F8" s="26"/>
    </row>
    <row r="9" spans="1:6" ht="30" x14ac:dyDescent="0.25">
      <c r="A9" s="24" t="s">
        <v>364</v>
      </c>
      <c r="B9" s="24">
        <v>8</v>
      </c>
      <c r="C9" s="24" t="str">
        <f t="shared" si="0"/>
        <v>NG911-8</v>
      </c>
      <c r="D9" s="24" t="s">
        <v>395</v>
      </c>
      <c r="E9" s="26"/>
      <c r="F9" s="26"/>
    </row>
    <row r="10" spans="1:6" ht="30" x14ac:dyDescent="0.25">
      <c r="A10" s="24" t="s">
        <v>364</v>
      </c>
      <c r="B10" s="24">
        <v>9</v>
      </c>
      <c r="C10" s="24" t="str">
        <f t="shared" si="0"/>
        <v>NG911-9</v>
      </c>
      <c r="D10" s="24" t="s">
        <v>368</v>
      </c>
      <c r="E10" s="26"/>
      <c r="F10" s="26"/>
    </row>
    <row r="11" spans="1:6" ht="30" x14ac:dyDescent="0.25">
      <c r="A11" s="24" t="s">
        <v>364</v>
      </c>
      <c r="B11" s="24">
        <v>10</v>
      </c>
      <c r="C11" s="24" t="str">
        <f t="shared" si="0"/>
        <v>NG911-10</v>
      </c>
      <c r="D11" s="24" t="s">
        <v>369</v>
      </c>
      <c r="E11" s="26"/>
      <c r="F11" s="26"/>
    </row>
    <row r="12" spans="1:6" x14ac:dyDescent="0.25">
      <c r="A12" s="24" t="s">
        <v>364</v>
      </c>
      <c r="B12" s="24">
        <v>11</v>
      </c>
      <c r="C12" s="24" t="str">
        <f t="shared" si="0"/>
        <v>NG911-11</v>
      </c>
      <c r="D12" s="24" t="s">
        <v>370</v>
      </c>
      <c r="E12" s="26"/>
      <c r="F12" s="26"/>
    </row>
    <row r="13" spans="1:6" ht="45" x14ac:dyDescent="0.25">
      <c r="A13" s="24" t="s">
        <v>364</v>
      </c>
      <c r="B13" s="24">
        <v>12</v>
      </c>
      <c r="C13" s="24" t="str">
        <f t="shared" si="0"/>
        <v>NG911-12</v>
      </c>
      <c r="D13" s="24" t="s">
        <v>371</v>
      </c>
      <c r="E13" s="26"/>
      <c r="F13" s="26"/>
    </row>
    <row r="14" spans="1:6" ht="30" x14ac:dyDescent="0.25">
      <c r="A14" s="24" t="s">
        <v>364</v>
      </c>
      <c r="B14" s="24">
        <v>13</v>
      </c>
      <c r="C14" s="24" t="str">
        <f t="shared" si="0"/>
        <v>NG911-13</v>
      </c>
      <c r="D14" s="24" t="s">
        <v>372</v>
      </c>
      <c r="E14" s="26"/>
      <c r="F14" s="26"/>
    </row>
    <row r="15" spans="1:6" ht="45" x14ac:dyDescent="0.25">
      <c r="A15" s="24" t="s">
        <v>364</v>
      </c>
      <c r="B15" s="24">
        <v>14</v>
      </c>
      <c r="C15" s="24" t="str">
        <f t="shared" si="0"/>
        <v>NG911-14</v>
      </c>
      <c r="D15" s="24" t="s">
        <v>373</v>
      </c>
      <c r="E15" s="26"/>
      <c r="F15" s="26"/>
    </row>
    <row r="16" spans="1:6" ht="45" x14ac:dyDescent="0.25">
      <c r="A16" s="24" t="s">
        <v>364</v>
      </c>
      <c r="B16" s="24">
        <v>15</v>
      </c>
      <c r="C16" s="24" t="str">
        <f t="shared" si="0"/>
        <v>NG911-15</v>
      </c>
      <c r="D16" s="24" t="s">
        <v>374</v>
      </c>
      <c r="E16" s="26"/>
      <c r="F16" s="26"/>
    </row>
    <row r="17" spans="1:6" ht="30" x14ac:dyDescent="0.25">
      <c r="A17" s="24" t="s">
        <v>364</v>
      </c>
      <c r="B17" s="24">
        <v>16</v>
      </c>
      <c r="C17" s="24" t="str">
        <f t="shared" si="0"/>
        <v>NG911-16</v>
      </c>
      <c r="D17" s="24" t="s">
        <v>601</v>
      </c>
      <c r="E17" s="26"/>
      <c r="F17" s="26"/>
    </row>
    <row r="18" spans="1:6" ht="30" x14ac:dyDescent="0.25">
      <c r="A18" s="24" t="s">
        <v>364</v>
      </c>
      <c r="B18" s="24">
        <v>17</v>
      </c>
      <c r="C18" s="24" t="str">
        <f t="shared" si="0"/>
        <v>NG911-17</v>
      </c>
      <c r="D18" s="24" t="s">
        <v>396</v>
      </c>
      <c r="E18" s="26"/>
      <c r="F18" s="26"/>
    </row>
    <row r="19" spans="1:6" ht="30" x14ac:dyDescent="0.25">
      <c r="A19" s="24" t="s">
        <v>364</v>
      </c>
      <c r="B19" s="24">
        <v>18</v>
      </c>
      <c r="C19" s="24" t="str">
        <f t="shared" si="0"/>
        <v>NG911-18</v>
      </c>
      <c r="D19" s="24" t="s">
        <v>375</v>
      </c>
      <c r="E19" s="26"/>
      <c r="F19" s="26"/>
    </row>
    <row r="20" spans="1:6" ht="30" x14ac:dyDescent="0.25">
      <c r="A20" s="24" t="s">
        <v>364</v>
      </c>
      <c r="B20" s="24">
        <v>19</v>
      </c>
      <c r="C20" s="24" t="str">
        <f t="shared" si="0"/>
        <v>NG911-19</v>
      </c>
      <c r="D20" s="24" t="s">
        <v>397</v>
      </c>
      <c r="E20" s="26"/>
      <c r="F20" s="26"/>
    </row>
    <row r="21" spans="1:6" ht="30" x14ac:dyDescent="0.25">
      <c r="A21" s="24" t="s">
        <v>364</v>
      </c>
      <c r="B21" s="24">
        <v>20</v>
      </c>
      <c r="C21" s="24" t="str">
        <f t="shared" si="0"/>
        <v>NG911-20</v>
      </c>
      <c r="D21" s="24" t="s">
        <v>602</v>
      </c>
      <c r="E21" s="26"/>
      <c r="F21" s="26"/>
    </row>
    <row r="22" spans="1:6" ht="30" x14ac:dyDescent="0.25">
      <c r="A22" s="24" t="s">
        <v>364</v>
      </c>
      <c r="B22" s="24">
        <v>21</v>
      </c>
      <c r="C22" s="24" t="str">
        <f t="shared" si="0"/>
        <v>NG911-21</v>
      </c>
      <c r="D22" s="24" t="s">
        <v>398</v>
      </c>
      <c r="E22" s="26"/>
      <c r="F22" s="26"/>
    </row>
    <row r="23" spans="1:6" ht="30" x14ac:dyDescent="0.25">
      <c r="A23" s="24" t="s">
        <v>364</v>
      </c>
      <c r="B23" s="24">
        <v>22</v>
      </c>
      <c r="C23" s="24" t="str">
        <f t="shared" si="0"/>
        <v>NG911-22</v>
      </c>
      <c r="D23" s="24" t="s">
        <v>376</v>
      </c>
      <c r="E23" s="26"/>
      <c r="F23" s="26"/>
    </row>
    <row r="24" spans="1:6" x14ac:dyDescent="0.25">
      <c r="A24" s="24" t="s">
        <v>364</v>
      </c>
      <c r="B24" s="24">
        <v>23</v>
      </c>
      <c r="C24" s="24" t="str">
        <f t="shared" si="0"/>
        <v>NG911-23</v>
      </c>
      <c r="D24" s="24" t="s">
        <v>377</v>
      </c>
      <c r="E24" s="26"/>
      <c r="F24" s="26"/>
    </row>
    <row r="25" spans="1:6" x14ac:dyDescent="0.25">
      <c r="A25" s="24" t="s">
        <v>364</v>
      </c>
      <c r="B25" s="24">
        <v>24</v>
      </c>
      <c r="C25" s="24" t="str">
        <f t="shared" si="0"/>
        <v>NG911-24</v>
      </c>
      <c r="D25" s="24" t="s">
        <v>378</v>
      </c>
      <c r="E25" s="26"/>
      <c r="F25" s="26"/>
    </row>
    <row r="26" spans="1:6" ht="30" x14ac:dyDescent="0.25">
      <c r="A26" s="24" t="s">
        <v>364</v>
      </c>
      <c r="B26" s="24">
        <v>25</v>
      </c>
      <c r="C26" s="24" t="str">
        <f t="shared" si="0"/>
        <v>NG911-25</v>
      </c>
      <c r="D26" s="24" t="s">
        <v>604</v>
      </c>
      <c r="E26" s="26"/>
      <c r="F26" s="26"/>
    </row>
    <row r="27" spans="1:6" ht="45" x14ac:dyDescent="0.25">
      <c r="A27" s="24" t="s">
        <v>364</v>
      </c>
      <c r="B27" s="24">
        <v>26</v>
      </c>
      <c r="C27" s="24" t="str">
        <f t="shared" si="0"/>
        <v>NG911-26</v>
      </c>
      <c r="D27" s="24" t="s">
        <v>379</v>
      </c>
      <c r="E27" s="26"/>
      <c r="F27" s="26"/>
    </row>
    <row r="28" spans="1:6" x14ac:dyDescent="0.25">
      <c r="A28" s="24" t="s">
        <v>364</v>
      </c>
      <c r="B28" s="24">
        <v>27</v>
      </c>
      <c r="C28" s="24" t="str">
        <f t="shared" si="0"/>
        <v>NG911-27</v>
      </c>
      <c r="D28" s="24" t="s">
        <v>380</v>
      </c>
      <c r="E28" s="26"/>
      <c r="F28" s="26"/>
    </row>
    <row r="29" spans="1:6" ht="30" x14ac:dyDescent="0.25">
      <c r="A29" s="24" t="s">
        <v>364</v>
      </c>
      <c r="B29" s="24">
        <v>28</v>
      </c>
      <c r="C29" s="24" t="str">
        <f t="shared" si="0"/>
        <v>NG911-28</v>
      </c>
      <c r="D29" s="24" t="s">
        <v>381</v>
      </c>
      <c r="E29" s="26"/>
      <c r="F29" s="26"/>
    </row>
    <row r="30" spans="1:6" ht="30" x14ac:dyDescent="0.25">
      <c r="A30" s="24" t="s">
        <v>364</v>
      </c>
      <c r="B30" s="24">
        <v>29</v>
      </c>
      <c r="C30" s="24" t="str">
        <f t="shared" si="0"/>
        <v>NG911-29</v>
      </c>
      <c r="D30" s="24" t="s">
        <v>538</v>
      </c>
      <c r="E30" s="26"/>
      <c r="F30" s="26"/>
    </row>
    <row r="31" spans="1:6" ht="30" x14ac:dyDescent="0.25">
      <c r="A31" s="24" t="s">
        <v>364</v>
      </c>
      <c r="B31" s="24">
        <v>30</v>
      </c>
      <c r="C31" s="24" t="str">
        <f t="shared" si="0"/>
        <v>NG911-30</v>
      </c>
      <c r="D31" s="24" t="s">
        <v>382</v>
      </c>
      <c r="E31" s="26"/>
      <c r="F31" s="26"/>
    </row>
    <row r="32" spans="1:6" ht="45" x14ac:dyDescent="0.25">
      <c r="A32" s="24" t="s">
        <v>364</v>
      </c>
      <c r="B32" s="24">
        <v>31</v>
      </c>
      <c r="C32" s="24" t="str">
        <f t="shared" si="0"/>
        <v>NG911-31</v>
      </c>
      <c r="D32" s="24" t="s">
        <v>383</v>
      </c>
      <c r="E32" s="26"/>
      <c r="F32" s="26"/>
    </row>
    <row r="33" spans="1:6" x14ac:dyDescent="0.25">
      <c r="A33" s="24" t="s">
        <v>364</v>
      </c>
      <c r="B33" s="24">
        <v>32</v>
      </c>
      <c r="C33" s="24" t="str">
        <f t="shared" si="0"/>
        <v>NG911-32</v>
      </c>
      <c r="D33" s="24" t="s">
        <v>384</v>
      </c>
      <c r="E33" s="26"/>
      <c r="F33" s="26"/>
    </row>
    <row r="34" spans="1:6" ht="30" x14ac:dyDescent="0.25">
      <c r="A34" s="24" t="s">
        <v>364</v>
      </c>
      <c r="B34" s="24">
        <v>33</v>
      </c>
      <c r="C34" s="24" t="str">
        <f t="shared" si="0"/>
        <v>NG911-33</v>
      </c>
      <c r="D34" s="24" t="s">
        <v>385</v>
      </c>
      <c r="E34" s="26"/>
      <c r="F34" s="26"/>
    </row>
    <row r="35" spans="1:6" ht="60" x14ac:dyDescent="0.25">
      <c r="A35" s="24" t="s">
        <v>364</v>
      </c>
      <c r="B35" s="24">
        <v>34</v>
      </c>
      <c r="C35" s="24" t="str">
        <f t="shared" si="0"/>
        <v>NG911-34</v>
      </c>
      <c r="D35" s="24" t="s">
        <v>386</v>
      </c>
      <c r="E35" s="26"/>
      <c r="F35" s="26"/>
    </row>
    <row r="36" spans="1:6" ht="30" x14ac:dyDescent="0.25">
      <c r="A36" s="24" t="s">
        <v>364</v>
      </c>
      <c r="B36" s="24">
        <v>35</v>
      </c>
      <c r="C36" s="24" t="str">
        <f t="shared" si="0"/>
        <v>NG911-35</v>
      </c>
      <c r="D36" s="24" t="s">
        <v>387</v>
      </c>
      <c r="E36" s="26"/>
      <c r="F36" s="26"/>
    </row>
    <row r="37" spans="1:6" ht="30" x14ac:dyDescent="0.25">
      <c r="A37" s="24" t="s">
        <v>364</v>
      </c>
      <c r="B37" s="24">
        <v>36</v>
      </c>
      <c r="C37" s="24" t="str">
        <f t="shared" si="0"/>
        <v>NG911-36</v>
      </c>
      <c r="D37" s="24" t="s">
        <v>539</v>
      </c>
      <c r="E37" s="26"/>
      <c r="F37" s="26"/>
    </row>
    <row r="38" spans="1:6" ht="45" x14ac:dyDescent="0.25">
      <c r="A38" s="24" t="s">
        <v>364</v>
      </c>
      <c r="B38" s="24">
        <v>37</v>
      </c>
      <c r="C38" s="24" t="str">
        <f t="shared" si="0"/>
        <v>NG911-37</v>
      </c>
      <c r="D38" s="24" t="s">
        <v>388</v>
      </c>
      <c r="E38" s="26"/>
      <c r="F38" s="26"/>
    </row>
    <row r="39" spans="1:6" ht="45" x14ac:dyDescent="0.25">
      <c r="A39" s="24" t="s">
        <v>364</v>
      </c>
      <c r="B39" s="24">
        <v>38</v>
      </c>
      <c r="C39" s="24" t="str">
        <f t="shared" si="0"/>
        <v>NG911-38</v>
      </c>
      <c r="D39" s="24" t="s">
        <v>389</v>
      </c>
      <c r="E39" s="26"/>
      <c r="F39" s="26"/>
    </row>
    <row r="40" spans="1:6" ht="30" x14ac:dyDescent="0.25">
      <c r="A40" s="24" t="s">
        <v>364</v>
      </c>
      <c r="B40" s="24">
        <v>39</v>
      </c>
      <c r="C40" s="24" t="str">
        <f t="shared" si="0"/>
        <v>NG911-39</v>
      </c>
      <c r="D40" s="24" t="s">
        <v>390</v>
      </c>
      <c r="E40" s="26"/>
      <c r="F40" s="26"/>
    </row>
  </sheetData>
  <sheetProtection algorithmName="SHA-512" hashValue="t7Cgl4b2UQ8n+yohFsYOP4JScHTVqRFVu6JkG5oLwHXAXlTCu1bTQq4mC0aQVa+o+k49rXM3+J26I1cth7KgtQ==" saltValue="8hc24g8KLYrfEsnn3k4W2g==" spinCount="100000" sheet="1" insertHyperlinks="0"/>
  <protectedRanges>
    <protectedRange algorithmName="SHA-512" hashValue="2SiBNPKJqMe2a6XK9GxEIsJV4LImnDiqvOINw/HhtgT13pzQ2wvntrcy04Ea3OqPc9cWF3cAj2typnS8O1R0JA==" saltValue="ZG4ZUuBOVsdAmgrOdHkEzg==" spinCount="100000" sqref="E2:F2 F3:F15 E3:E40" name="ali"/>
    <protectedRange algorithmName="SHA-512" hashValue="EdD4aeMtvQ9HasUZW1ODuNvQGCvF9ofseS6niL5bV8HryyaalgY+AceHFYyEfxXldz2iCAH7CMzWdBO1Eg9/bA==" saltValue="MHcBM0+DCOqOWpa5kzSu2w==" spinCount="100000" sqref="E1:F2 F3:F15 E3:E40" name="VendorResponse_1"/>
  </protectedRanges>
  <hyperlinks>
    <hyperlink ref="D9" r:id="rId1" display="http://tools.ietf.org/html/rfc2326"/>
    <hyperlink ref="D40" r:id="rId2" display="http://www.ietf.org/rfc/rfc1305.tx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Instructions!$AA$3:$AA$5</xm:f>
          </x14:formula1>
          <xm:sqref>E2:E40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Vendor Requirements</vt:lpstr>
      <vt:lpstr>SysA</vt:lpstr>
      <vt:lpstr>SerA</vt:lpstr>
      <vt:lpstr>Search</vt:lpstr>
      <vt:lpstr>QA</vt:lpstr>
      <vt:lpstr>Reporting</vt:lpstr>
      <vt:lpstr>Addl Features</vt:lpstr>
      <vt:lpstr>NG911 Requirements</vt:lpstr>
      <vt:lpstr>IRR</vt:lpstr>
      <vt:lpstr>RoIP Requirements</vt:lpstr>
      <vt:lpstr>Manf Requirement</vt:lpstr>
      <vt:lpstr>aniali</vt:lpstr>
      <vt:lpstr>'Vendor Requirements'!Print_Area</vt:lpstr>
      <vt:lpstr>'Vendor Requirements'!Print_Titles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2020-02-06T16:06:44Z</dcterms:modified>
</cp:coreProperties>
</file>